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6395" windowHeight="5370"/>
  </bookViews>
  <sheets>
    <sheet name="Лист1" sheetId="1" r:id="rId1"/>
  </sheets>
  <definedNames>
    <definedName name="_xlnm._FilterDatabase" localSheetId="0" hidden="1">Лист1!$A$13:$J$21</definedName>
  </definedName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60" i="1" l="1"/>
  <c r="F23" i="1"/>
  <c r="H160" i="1" l="1"/>
  <c r="I160" i="1"/>
  <c r="J160" i="1"/>
  <c r="I92" i="1"/>
  <c r="J92" i="1"/>
  <c r="F189" i="1"/>
  <c r="F170" i="1"/>
  <c r="F150" i="1"/>
  <c r="F131" i="1"/>
  <c r="F112" i="1" l="1"/>
  <c r="F92" i="1"/>
  <c r="F73" i="1"/>
  <c r="F52" i="1"/>
  <c r="F32" i="1"/>
  <c r="F13" i="1"/>
  <c r="L199" i="1"/>
  <c r="L189" i="1"/>
  <c r="L180" i="1"/>
  <c r="L170" i="1"/>
  <c r="L160" i="1"/>
  <c r="L150" i="1"/>
  <c r="L141" i="1"/>
  <c r="L131" i="1"/>
  <c r="L122" i="1"/>
  <c r="L112" i="1"/>
  <c r="L102" i="1"/>
  <c r="L92" i="1"/>
  <c r="L83" i="1"/>
  <c r="L73" i="1"/>
  <c r="L62" i="1"/>
  <c r="L52" i="1"/>
  <c r="L43" i="1"/>
  <c r="L32" i="1"/>
  <c r="L23" i="1"/>
  <c r="L13" i="1"/>
  <c r="A113" i="1"/>
  <c r="B200" i="1"/>
  <c r="A200" i="1"/>
  <c r="J199" i="1"/>
  <c r="I199" i="1"/>
  <c r="H199" i="1"/>
  <c r="G199" i="1"/>
  <c r="F199" i="1"/>
  <c r="B190" i="1"/>
  <c r="A190" i="1"/>
  <c r="J189" i="1"/>
  <c r="I189" i="1"/>
  <c r="H189" i="1"/>
  <c r="G189" i="1"/>
  <c r="B181" i="1"/>
  <c r="A181" i="1"/>
  <c r="J180" i="1"/>
  <c r="I180" i="1"/>
  <c r="H180" i="1"/>
  <c r="G180" i="1"/>
  <c r="F180" i="1"/>
  <c r="B171" i="1"/>
  <c r="A171" i="1"/>
  <c r="J170" i="1"/>
  <c r="I170" i="1"/>
  <c r="H170" i="1"/>
  <c r="G170" i="1"/>
  <c r="B161" i="1"/>
  <c r="A161" i="1"/>
  <c r="G160" i="1"/>
  <c r="B151" i="1"/>
  <c r="A151" i="1"/>
  <c r="J150" i="1"/>
  <c r="J161" i="1" s="1"/>
  <c r="I150" i="1"/>
  <c r="I161" i="1" s="1"/>
  <c r="H150" i="1"/>
  <c r="H161" i="1" s="1"/>
  <c r="G150" i="1"/>
  <c r="B142" i="1"/>
  <c r="A142" i="1"/>
  <c r="J141" i="1"/>
  <c r="I141" i="1"/>
  <c r="H141" i="1"/>
  <c r="G141" i="1"/>
  <c r="F141" i="1"/>
  <c r="B132" i="1"/>
  <c r="A132" i="1"/>
  <c r="J131" i="1"/>
  <c r="I131" i="1"/>
  <c r="H131" i="1"/>
  <c r="G131" i="1"/>
  <c r="B123" i="1"/>
  <c r="A123" i="1"/>
  <c r="J122" i="1"/>
  <c r="I122" i="1"/>
  <c r="H122" i="1"/>
  <c r="G122" i="1"/>
  <c r="F122" i="1"/>
  <c r="B113" i="1"/>
  <c r="J112" i="1"/>
  <c r="I112" i="1"/>
  <c r="H112" i="1"/>
  <c r="G112" i="1"/>
  <c r="B103" i="1"/>
  <c r="A103" i="1"/>
  <c r="J102" i="1"/>
  <c r="I102" i="1"/>
  <c r="H102" i="1"/>
  <c r="G102" i="1"/>
  <c r="F102" i="1"/>
  <c r="B93" i="1"/>
  <c r="A93" i="1"/>
  <c r="H92" i="1"/>
  <c r="G92" i="1"/>
  <c r="B84" i="1"/>
  <c r="A84" i="1"/>
  <c r="J83" i="1"/>
  <c r="I83" i="1"/>
  <c r="H83" i="1"/>
  <c r="G83" i="1"/>
  <c r="F83" i="1"/>
  <c r="B74" i="1"/>
  <c r="A74" i="1"/>
  <c r="J73" i="1"/>
  <c r="I73" i="1"/>
  <c r="H73" i="1"/>
  <c r="G73" i="1"/>
  <c r="B63" i="1"/>
  <c r="A63" i="1"/>
  <c r="J62" i="1"/>
  <c r="I62" i="1"/>
  <c r="H62" i="1"/>
  <c r="G62" i="1"/>
  <c r="F62" i="1"/>
  <c r="B53" i="1"/>
  <c r="A53" i="1"/>
  <c r="J52" i="1"/>
  <c r="I52" i="1"/>
  <c r="H52" i="1"/>
  <c r="G52" i="1"/>
  <c r="B44" i="1"/>
  <c r="A44" i="1"/>
  <c r="J43" i="1"/>
  <c r="I43" i="1"/>
  <c r="H43" i="1"/>
  <c r="G43" i="1"/>
  <c r="F43" i="1"/>
  <c r="B33" i="1"/>
  <c r="A33" i="1"/>
  <c r="J32" i="1"/>
  <c r="I32" i="1"/>
  <c r="H32" i="1"/>
  <c r="G32" i="1"/>
  <c r="B24" i="1"/>
  <c r="A24" i="1"/>
  <c r="B14" i="1"/>
  <c r="A14" i="1"/>
  <c r="G23" i="1"/>
  <c r="H23" i="1"/>
  <c r="I23" i="1"/>
  <c r="J23" i="1"/>
  <c r="G13" i="1"/>
  <c r="H13" i="1"/>
  <c r="I13" i="1"/>
  <c r="J13" i="1"/>
  <c r="F44" i="1" l="1"/>
  <c r="G200" i="1"/>
  <c r="L44" i="1"/>
  <c r="I142" i="1"/>
  <c r="H63" i="1"/>
  <c r="F63" i="1"/>
  <c r="G44" i="1"/>
  <c r="G123" i="1"/>
  <c r="G142" i="1"/>
  <c r="H123" i="1"/>
  <c r="G161" i="1"/>
  <c r="L63" i="1"/>
  <c r="I200" i="1"/>
  <c r="H200" i="1"/>
  <c r="L200" i="1"/>
  <c r="G181" i="1"/>
  <c r="I181" i="1"/>
  <c r="J181" i="1"/>
  <c r="L181" i="1"/>
  <c r="L161" i="1"/>
  <c r="J142" i="1"/>
  <c r="L142" i="1"/>
  <c r="L123" i="1"/>
  <c r="H103" i="1"/>
  <c r="I103" i="1"/>
  <c r="J103" i="1"/>
  <c r="L103" i="1"/>
  <c r="F103" i="1"/>
  <c r="J84" i="1"/>
  <c r="F84" i="1"/>
  <c r="J63" i="1"/>
  <c r="I63" i="1"/>
  <c r="H44" i="1"/>
  <c r="J44" i="1"/>
  <c r="L24" i="1"/>
  <c r="I84" i="1"/>
  <c r="L84" i="1"/>
  <c r="G63" i="1"/>
  <c r="H84" i="1"/>
  <c r="I44" i="1"/>
  <c r="G103" i="1"/>
  <c r="I123" i="1"/>
  <c r="H142" i="1"/>
  <c r="H181" i="1"/>
  <c r="J200" i="1"/>
  <c r="G84" i="1"/>
  <c r="J123" i="1"/>
  <c r="F123" i="1"/>
  <c r="F142" i="1"/>
  <c r="F161" i="1"/>
  <c r="F181" i="1"/>
  <c r="F200" i="1"/>
  <c r="I24" i="1"/>
  <c r="F24" i="1"/>
  <c r="J24" i="1"/>
  <c r="H24" i="1"/>
  <c r="G24" i="1"/>
  <c r="L201" i="1" l="1"/>
  <c r="G201" i="1"/>
  <c r="H201" i="1"/>
  <c r="I201" i="1"/>
  <c r="J201" i="1"/>
  <c r="F201" i="1"/>
</calcChain>
</file>

<file path=xl/sharedStrings.xml><?xml version="1.0" encoding="utf-8"?>
<sst xmlns="http://schemas.openxmlformats.org/spreadsheetml/2006/main" count="402" uniqueCount="119">
  <si>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</si>
  <si>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</si>
  <si>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</si>
  <si>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</si>
  <si>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</si>
  <si>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</si>
  <si>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</si>
  <si>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</si>
  <si>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</si>
  <si>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</si>
  <si>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</si>
  <si>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</si>
  <si>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</si>
  <si>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</si>
  <si>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</si>
  <si>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</si>
  <si>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</si>
  <si>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</si>
  <si>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</si>
  <si>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</si>
  <si>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</si>
  <si>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</si>
  <si>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</si>
  <si>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</si>
  <si>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</si>
  <si>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</si>
  <si>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</si>
  <si>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</si>
  <si>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</si>
  <si>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</si>
  <si>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</si>
  <si>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</si>
  <si>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Отправлять в ФЦМПО</t>
  </si>
  <si>
    <t>Напиток с витаминами Витошка</t>
  </si>
  <si>
    <t>Хлеб пшеничный витаминизированный</t>
  </si>
  <si>
    <t>Хлеб ржаной</t>
  </si>
  <si>
    <t>Бутерброд с маслом(батон)</t>
  </si>
  <si>
    <t>Кофейный напиток с молоком</t>
  </si>
  <si>
    <t>Творог для детей "Наша Маша"</t>
  </si>
  <si>
    <t>Пюре картофельное</t>
  </si>
  <si>
    <t>Чай с сахаром, лимоном</t>
  </si>
  <si>
    <t>Какао с молоком</t>
  </si>
  <si>
    <t>Помидор пикантный(подгарнировка)</t>
  </si>
  <si>
    <t xml:space="preserve">Хлеб пшеничный Уральское солнышко </t>
  </si>
  <si>
    <t xml:space="preserve">Фрукты свежие (яблоко) </t>
  </si>
  <si>
    <t>гор.блюдо</t>
  </si>
  <si>
    <t>гор.напиток</t>
  </si>
  <si>
    <t>фрукты</t>
  </si>
  <si>
    <t>булочное</t>
  </si>
  <si>
    <t>хлеб</t>
  </si>
  <si>
    <t>ТТК</t>
  </si>
  <si>
    <t>пром</t>
  </si>
  <si>
    <t>Напиток вишневый</t>
  </si>
  <si>
    <t xml:space="preserve">Ежики с рисом </t>
  </si>
  <si>
    <t>кисломол.</t>
  </si>
  <si>
    <t>Помидор пикантный</t>
  </si>
  <si>
    <t>Напиток из брусники</t>
  </si>
  <si>
    <t>Макаронные изделия отварные Ассорти с сыром</t>
  </si>
  <si>
    <t>Уха с перловой крупой</t>
  </si>
  <si>
    <t>Фрикадельки из курицы с маслом сливочным,отрубями</t>
  </si>
  <si>
    <t>Запеканка из творога со сгущенным молоком</t>
  </si>
  <si>
    <t xml:space="preserve">Каша пшенная вязкая с маслом сливочным </t>
  </si>
  <si>
    <t>Гуляш из говядины</t>
  </si>
  <si>
    <t>Компот из кураги</t>
  </si>
  <si>
    <t>Борщ на мясном бульоне с морс капустой, картофелем,сметаной</t>
  </si>
  <si>
    <t>ФБУН</t>
  </si>
  <si>
    <t>Йогурт</t>
  </si>
  <si>
    <t>Суп картофельный с горохом на курином бульоне,гренками</t>
  </si>
  <si>
    <t>Плов (с говядиной)</t>
  </si>
  <si>
    <t>Джем фруктовый</t>
  </si>
  <si>
    <t>сладкое</t>
  </si>
  <si>
    <t>Щи по-уральски с крупой на мясном бульоне со сметаной</t>
  </si>
  <si>
    <t>Макаронные изделия с рубленой курицей и сыром</t>
  </si>
  <si>
    <t>Молочко витаминизированное</t>
  </si>
  <si>
    <t>Макаронные изделия отварные</t>
  </si>
  <si>
    <t xml:space="preserve">Каша рисовая вязкая с маслом сливочным </t>
  </si>
  <si>
    <t>ФГБОУ</t>
  </si>
  <si>
    <t>Рассольник ленинградский со сметаной</t>
  </si>
  <si>
    <t xml:space="preserve">Филе голени индейки тушеное в сметанном соусе </t>
  </si>
  <si>
    <t xml:space="preserve">Омлет натуральный с маслом сливочным </t>
  </si>
  <si>
    <t>Огурцы свежие с салатом айсберг(подгарнировка)</t>
  </si>
  <si>
    <t>Суп пюре из разных овощей с цветной капустой,гренками</t>
  </si>
  <si>
    <t>Напиток из смородины</t>
  </si>
  <si>
    <t>Каша гречневая вязкая с овощами</t>
  </si>
  <si>
    <t>Огурчик пикантный(подгарнировка)</t>
  </si>
  <si>
    <t>Блинчик с вишней</t>
  </si>
  <si>
    <t>Каша из хлопьев овсяных "Геркулес" на молоке</t>
  </si>
  <si>
    <t xml:space="preserve">Огурчик пикантный </t>
  </si>
  <si>
    <t>Индейка тушеная</t>
  </si>
  <si>
    <t>Блины классические со сгущенным молоком</t>
  </si>
  <si>
    <t>Булгур с овощами</t>
  </si>
  <si>
    <t>Биточки рыбные(паровые) из филе минтая</t>
  </si>
  <si>
    <t>Напиток из плодов шиповника</t>
  </si>
  <si>
    <t>124/3</t>
  </si>
  <si>
    <t>Маффины</t>
  </si>
  <si>
    <t xml:space="preserve">Рис по турецки с вермишелью </t>
  </si>
  <si>
    <t>Кнели из филе цыпленка(паровые)</t>
  </si>
  <si>
    <t>Каша гречневая рассыпчатая</t>
  </si>
  <si>
    <t xml:space="preserve">Мясо тушеное </t>
  </si>
  <si>
    <t>Картофель запеченый дольками</t>
  </si>
  <si>
    <t>Суп картофельный с макар. изделиями на бульоне с курой</t>
  </si>
  <si>
    <t>Щи из свежей капусты с картофелем на мясном бульоне со сметаной</t>
  </si>
  <si>
    <t>Каша гречневая с курицей и овощами Царская</t>
  </si>
  <si>
    <t>Салат из квашеной капусты (брусника)</t>
  </si>
  <si>
    <t>Борщ с капустой, картофелем на мясном бульоне со сметаной</t>
  </si>
  <si>
    <t xml:space="preserve">Жаркое по-домашнему </t>
  </si>
  <si>
    <t>Напиток фруктово-ягодный</t>
  </si>
  <si>
    <t>Бутерброд с маслом,сыром(батон)</t>
  </si>
  <si>
    <t>401/3</t>
  </si>
  <si>
    <t xml:space="preserve">Чай с сахаром </t>
  </si>
  <si>
    <t>Овощи свежие в нарезке с зеленью  (огурец, помидор)</t>
  </si>
  <si>
    <t xml:space="preserve">Фрикадельки из говядины (паровые) с отрубями,маслом </t>
  </si>
  <si>
    <t>Кнели из говядины</t>
  </si>
  <si>
    <t>Рассольник домашний на курином бульоне со сметаной</t>
  </si>
  <si>
    <t>Чай с сахаром</t>
  </si>
  <si>
    <t>Овощи свежие со сладким перцем(огурец,помидор,перец сладкий)</t>
  </si>
  <si>
    <t xml:space="preserve">МАОУ  Гимназия № 13  </t>
  </si>
  <si>
    <t>директор</t>
  </si>
  <si>
    <t>Стихина Р.Б.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</si>
</sst>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b/>
      <sz val="10"/>
      <name val="Arial"/>
    </font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9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2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2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1" xfId="0" applyFont="1" applyFill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9" xfId="0" applyFont="1" applyBorder="1" applyAlignment="1"/>
    <xf numFmtId="0" fontId="2" fillId="3" borderId="1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21" xfId="1" applyNumberFormat="1" applyFont="1" applyBorder="1" applyAlignment="1">
      <alignment horizontal="left" vertical="center" wrapText="1"/>
    </xf>
    <xf numFmtId="0" fontId="12" fillId="0" borderId="21" xfId="1" applyNumberFormat="1" applyFont="1" applyBorder="1" applyAlignment="1">
      <alignment horizontal="right" vertical="center"/>
    </xf>
    <xf numFmtId="1" fontId="12" fillId="0" borderId="21" xfId="1" applyNumberFormat="1" applyFont="1" applyBorder="1" applyAlignment="1">
      <alignment horizontal="right" vertical="center"/>
    </xf>
    <xf numFmtId="2" fontId="12" fillId="0" borderId="4" xfId="1" applyNumberFormat="1" applyFont="1" applyBorder="1" applyAlignment="1">
      <alignment horizontal="center" vertical="center"/>
    </xf>
    <xf numFmtId="2" fontId="12" fillId="0" borderId="21" xfId="1" applyNumberFormat="1" applyFont="1" applyBorder="1" applyAlignment="1">
      <alignment horizontal="center" vertical="center"/>
    </xf>
    <xf numFmtId="164" fontId="12" fillId="0" borderId="21" xfId="1" applyNumberFormat="1" applyFont="1" applyBorder="1" applyAlignment="1">
      <alignment horizontal="center" vertical="center"/>
    </xf>
    <xf numFmtId="0" fontId="12" fillId="0" borderId="4" xfId="1" applyNumberFormat="1" applyFont="1" applyBorder="1" applyAlignment="1">
      <alignment horizontal="center" vertical="center"/>
    </xf>
    <xf numFmtId="0" fontId="12" fillId="0" borderId="21" xfId="1" applyNumberFormat="1" applyFont="1" applyBorder="1" applyAlignment="1">
      <alignment horizontal="center" vertical="center"/>
    </xf>
    <xf numFmtId="1" fontId="12" fillId="0" borderId="4" xfId="1" applyNumberFormat="1" applyFont="1" applyBorder="1" applyAlignment="1">
      <alignment horizontal="center" vertical="center"/>
    </xf>
    <xf numFmtId="1" fontId="12" fillId="0" borderId="21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2" fontId="11" fillId="0" borderId="21" xfId="1" applyNumberFormat="1" applyFont="1" applyBorder="1" applyAlignment="1">
      <alignment horizontal="right" vertical="center"/>
    </xf>
    <xf numFmtId="0" fontId="13" fillId="0" borderId="21" xfId="1" applyNumberFormat="1" applyFont="1" applyBorder="1" applyAlignment="1">
      <alignment horizontal="left" vertical="center" wrapText="1"/>
    </xf>
    <xf numFmtId="0" fontId="14" fillId="0" borderId="1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right" vertical="center"/>
    </xf>
    <xf numFmtId="164" fontId="14" fillId="0" borderId="4" xfId="1" applyNumberFormat="1" applyFont="1" applyBorder="1" applyAlignment="1">
      <alignment horizontal="center" vertical="center"/>
    </xf>
    <xf numFmtId="1" fontId="14" fillId="0" borderId="21" xfId="1" applyNumberFormat="1" applyFont="1" applyBorder="1" applyAlignment="1">
      <alignment horizontal="center" vertical="center"/>
    </xf>
    <xf numFmtId="2" fontId="14" fillId="0" borderId="21" xfId="1" applyNumberFormat="1" applyFont="1" applyBorder="1" applyAlignment="1">
      <alignment horizontal="center" vertical="center"/>
    </xf>
    <xf numFmtId="164" fontId="14" fillId="0" borderId="21" xfId="1" applyNumberFormat="1" applyFont="1" applyBorder="1" applyAlignment="1">
      <alignment horizontal="center" vertical="center"/>
    </xf>
    <xf numFmtId="2" fontId="14" fillId="0" borderId="4" xfId="1" applyNumberFormat="1" applyFont="1" applyBorder="1" applyAlignment="1">
      <alignment horizontal="center" vertical="center"/>
    </xf>
    <xf numFmtId="0" fontId="14" fillId="0" borderId="21" xfId="1" applyNumberFormat="1" applyFont="1" applyBorder="1" applyAlignment="1">
      <alignment horizontal="center" vertical="center"/>
    </xf>
    <xf numFmtId="0" fontId="11" fillId="2" borderId="21" xfId="1" applyNumberFormat="1" applyFont="1" applyFill="1" applyBorder="1" applyAlignment="1">
      <alignment horizontal="left" vertical="center" wrapText="1"/>
    </xf>
    <xf numFmtId="164" fontId="12" fillId="2" borderId="21" xfId="1" applyNumberFormat="1" applyFont="1" applyFill="1" applyBorder="1" applyAlignment="1">
      <alignment horizontal="center" vertical="center"/>
    </xf>
    <xf numFmtId="2" fontId="11" fillId="2" borderId="21" xfId="1" applyNumberFormat="1" applyFont="1" applyFill="1" applyBorder="1" applyAlignment="1">
      <alignment horizontal="right" vertical="center"/>
    </xf>
    <xf numFmtId="0" fontId="12" fillId="2" borderId="1" xfId="1" applyNumberFormat="1" applyFont="1" applyFill="1" applyBorder="1" applyAlignment="1">
      <alignment horizontal="center" vertical="center"/>
    </xf>
    <xf numFmtId="1" fontId="12" fillId="2" borderId="21" xfId="1" applyNumberFormat="1" applyFont="1" applyFill="1" applyBorder="1" applyAlignment="1">
      <alignment horizontal="right" vertical="center"/>
    </xf>
    <xf numFmtId="1" fontId="12" fillId="2" borderId="21" xfId="1" applyNumberFormat="1" applyFont="1" applyFill="1" applyBorder="1" applyAlignment="1">
      <alignment horizontal="center" vertical="center"/>
    </xf>
    <xf numFmtId="164" fontId="12" fillId="2" borderId="4" xfId="1" applyNumberFormat="1" applyFont="1" applyFill="1" applyBorder="1" applyAlignment="1">
      <alignment horizontal="center" vertical="center"/>
    </xf>
    <xf numFmtId="1" fontId="12" fillId="0" borderId="21" xfId="1" applyNumberFormat="1" applyFont="1" applyBorder="1" applyAlignment="1">
      <alignment horizontal="center" vertical="center" indent="2"/>
    </xf>
    <xf numFmtId="0" fontId="12" fillId="0" borderId="21" xfId="1" applyNumberFormat="1" applyFont="1" applyBorder="1" applyAlignment="1">
      <alignment horizontal="center" vertical="center" indent="2"/>
    </xf>
    <xf numFmtId="1" fontId="2" fillId="0" borderId="1" xfId="0" applyNumberFormat="1" applyFont="1" applyBorder="1" applyAlignment="1">
      <alignment horizontal="center" vertical="top" wrapText="1"/>
    </xf>
    <xf numFmtId="0" fontId="0" fillId="4" borderId="1" xfId="0" applyFill="1" applyBorder="1" applyAlignment="1" applyProtection="1">
      <alignment horizontal="center"/>
      <protection locked="0"/>
    </xf>
    <xf numFmtId="1" fontId="14" fillId="0" borderId="21" xfId="1" applyNumberFormat="1" applyFont="1" applyBorder="1" applyAlignment="1">
      <alignment horizontal="center" vertical="center" indent="2"/>
    </xf>
    <xf numFmtId="0" fontId="14" fillId="0" borderId="21" xfId="1" applyNumberFormat="1" applyFont="1" applyBorder="1" applyAlignment="1">
      <alignment horizontal="center" vertical="center" indent="2"/>
    </xf>
    <xf numFmtId="0" fontId="2" fillId="0" borderId="1" xfId="0" applyFont="1" applyBorder="1" applyAlignment="1"/>
    <xf numFmtId="0" fontId="12" fillId="2" borderId="21" xfId="1" applyNumberFormat="1" applyFont="1" applyFill="1" applyBorder="1" applyAlignment="1">
      <alignment horizontal="center" vertical="center" indent="2"/>
    </xf>
    <xf numFmtId="0" fontId="14" fillId="0" borderId="21" xfId="1" applyNumberFormat="1" applyFont="1" applyBorder="1" applyAlignment="1">
      <alignment horizontal="right" vertical="center"/>
    </xf>
    <xf numFmtId="2" fontId="13" fillId="0" borderId="21" xfId="1" applyNumberFormat="1" applyFont="1" applyBorder="1" applyAlignment="1">
      <alignment horizontal="right" vertical="center"/>
    </xf>
    <xf numFmtId="1" fontId="14" fillId="0" borderId="4" xfId="1" applyNumberFormat="1" applyFont="1" applyBorder="1" applyAlignment="1">
      <alignment horizontal="center" vertical="center"/>
    </xf>
    <xf numFmtId="0" fontId="14" fillId="4" borderId="1" xfId="1" applyNumberFormat="1" applyFont="1" applyFill="1" applyBorder="1" applyAlignment="1">
      <alignment horizontal="left" vertical="center"/>
    </xf>
    <xf numFmtId="0" fontId="12" fillId="4" borderId="1" xfId="1" applyNumberFormat="1" applyFont="1" applyFill="1" applyBorder="1" applyAlignment="1">
      <alignment horizontal="left" vertical="center"/>
    </xf>
    <xf numFmtId="0" fontId="12" fillId="0" borderId="1" xfId="1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2" fontId="2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1"/>
  <sheetViews>
    <sheetView tabSelected="1" zoomScale="81" zoomScaleNormal="81" workbookViewId="0">
      <pane xSplit="4" ySplit="5" topLeftCell="E114" activePane="bottomRight" state="frozen"/>
      <selection pane="topRight" activeCell="E1" sqref="E1"/>
      <selection pane="bottomLeft" activeCell="A6" sqref="A6"/>
      <selection pane="bottomRight" activeCell="V186" sqref="V18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6.285156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/>
    <col min="13" max="13" width="0" style="2" hidden="1" customWidth="1"/>
    <col min="14" max="16384" width="9.140625" style="2"/>
  </cols>
  <sheetData>
    <row r="1" spans="1:13" ht="15" x14ac:dyDescent="0.25">
      <c r="A1" s="1" t="s">
        <v>7</v>
      </c>
      <c r="C1" s="92" t="s">
        <v>116</v>
      </c>
      <c r="D1" s="93"/>
      <c r="E1" s="93"/>
      <c r="F1" s="12" t="s">
        <v>16</v>
      </c>
      <c r="G1" s="2" t="s">
        <v>17</v>
      </c>
      <c r="H1" s="94" t="s">
        <v>117</v>
      </c>
      <c r="I1" s="94"/>
      <c r="J1" s="94"/>
      <c r="K1" s="94"/>
    </row>
    <row r="2" spans="1:13" ht="18" x14ac:dyDescent="0.2">
      <c r="A2" s="35" t="s">
        <v>6</v>
      </c>
      <c r="C2" s="2"/>
      <c r="G2" s="2" t="s">
        <v>18</v>
      </c>
      <c r="H2" s="94" t="s">
        <v>118</v>
      </c>
      <c r="I2" s="94"/>
      <c r="J2" s="94"/>
      <c r="K2" s="94"/>
    </row>
    <row r="3" spans="1:13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38">
        <v>20</v>
      </c>
      <c r="I3" s="38">
        <v>4</v>
      </c>
      <c r="J3" s="38">
        <v>2026</v>
      </c>
    </row>
    <row r="4" spans="1:13" ht="13.9" thickBot="1" x14ac:dyDescent="0.3">
      <c r="C4" s="2"/>
      <c r="D4" s="4"/>
    </row>
    <row r="5" spans="1:13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30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31</v>
      </c>
      <c r="M5" s="36" t="s">
        <v>32</v>
      </c>
    </row>
    <row r="6" spans="1:13" ht="15" x14ac:dyDescent="0.25">
      <c r="A6" s="20">
        <v>1</v>
      </c>
      <c r="B6" s="21">
        <v>1</v>
      </c>
      <c r="C6" s="22" t="s">
        <v>20</v>
      </c>
      <c r="D6" s="83" t="s">
        <v>45</v>
      </c>
      <c r="E6" s="44" t="s">
        <v>86</v>
      </c>
      <c r="F6" s="45">
        <v>205</v>
      </c>
      <c r="G6" s="47">
        <v>10.6</v>
      </c>
      <c r="H6" s="48">
        <v>12.13</v>
      </c>
      <c r="I6" s="48">
        <v>38.81</v>
      </c>
      <c r="J6" s="48">
        <v>300.52999999999997</v>
      </c>
      <c r="K6" s="72">
        <v>257</v>
      </c>
      <c r="L6" s="55">
        <v>46.32</v>
      </c>
      <c r="M6" s="40"/>
    </row>
    <row r="7" spans="1:13" ht="15" x14ac:dyDescent="0.25">
      <c r="A7" s="23"/>
      <c r="B7" s="15"/>
      <c r="C7" s="10"/>
      <c r="D7" s="84" t="s">
        <v>46</v>
      </c>
      <c r="E7" s="44" t="s">
        <v>41</v>
      </c>
      <c r="F7" s="46">
        <v>200</v>
      </c>
      <c r="G7" s="52">
        <v>4</v>
      </c>
      <c r="H7" s="48">
        <v>3.68</v>
      </c>
      <c r="I7" s="49">
        <v>25.8</v>
      </c>
      <c r="J7" s="48">
        <v>148.12</v>
      </c>
      <c r="K7" s="73">
        <v>642</v>
      </c>
      <c r="L7" s="55">
        <v>32.44</v>
      </c>
      <c r="M7" s="40"/>
    </row>
    <row r="8" spans="1:13" ht="15" x14ac:dyDescent="0.25">
      <c r="A8" s="23"/>
      <c r="B8" s="15"/>
      <c r="C8" s="10"/>
      <c r="D8" s="84" t="s">
        <v>47</v>
      </c>
      <c r="E8" s="44" t="s">
        <v>44</v>
      </c>
      <c r="F8" s="46">
        <v>120</v>
      </c>
      <c r="G8" s="47">
        <v>0.48</v>
      </c>
      <c r="H8" s="51"/>
      <c r="I8" s="48">
        <v>13.56</v>
      </c>
      <c r="J8" s="49">
        <v>55.2</v>
      </c>
      <c r="K8" s="73"/>
      <c r="L8" s="55">
        <v>18.28</v>
      </c>
      <c r="M8" s="40"/>
    </row>
    <row r="9" spans="1:13" ht="15" x14ac:dyDescent="0.25">
      <c r="A9" s="23"/>
      <c r="B9" s="15"/>
      <c r="C9" s="10"/>
      <c r="D9" s="84" t="s">
        <v>48</v>
      </c>
      <c r="E9" s="44" t="s">
        <v>85</v>
      </c>
      <c r="F9" s="46">
        <v>80</v>
      </c>
      <c r="G9" s="54">
        <v>8.5</v>
      </c>
      <c r="H9" s="53">
        <v>8</v>
      </c>
      <c r="I9" s="53">
        <v>43</v>
      </c>
      <c r="J9" s="48">
        <v>272.48</v>
      </c>
      <c r="K9" s="73" t="s">
        <v>50</v>
      </c>
      <c r="L9" s="55">
        <v>50.12</v>
      </c>
      <c r="M9" s="40"/>
    </row>
    <row r="10" spans="1:13" ht="15" x14ac:dyDescent="0.25">
      <c r="A10" s="23"/>
      <c r="B10" s="15"/>
      <c r="C10" s="10"/>
      <c r="D10" s="84" t="s">
        <v>49</v>
      </c>
      <c r="E10" s="44" t="s">
        <v>34</v>
      </c>
      <c r="F10" s="46">
        <v>25</v>
      </c>
      <c r="G10" s="52">
        <v>2</v>
      </c>
      <c r="H10" s="48">
        <v>0.25</v>
      </c>
      <c r="I10" s="53">
        <v>12</v>
      </c>
      <c r="J10" s="53">
        <v>60</v>
      </c>
      <c r="K10" s="73" t="s">
        <v>51</v>
      </c>
      <c r="L10" s="55">
        <v>2.36</v>
      </c>
      <c r="M10" s="40"/>
    </row>
    <row r="11" spans="1:13" ht="14.45" x14ac:dyDescent="0.3">
      <c r="A11" s="23"/>
      <c r="B11" s="15"/>
      <c r="C11" s="10"/>
      <c r="D11" s="68"/>
      <c r="E11" s="65"/>
      <c r="F11" s="69"/>
      <c r="G11" s="71"/>
      <c r="H11" s="66"/>
      <c r="I11" s="66"/>
      <c r="J11" s="70"/>
      <c r="K11" s="41"/>
      <c r="L11" s="67"/>
      <c r="M11" s="40"/>
    </row>
    <row r="12" spans="1:13" ht="14.45" x14ac:dyDescent="0.3">
      <c r="A12" s="23"/>
      <c r="B12" s="15"/>
      <c r="C12" s="10"/>
      <c r="D12" s="5"/>
      <c r="E12" s="39"/>
      <c r="F12" s="40"/>
      <c r="G12" s="40"/>
      <c r="H12" s="40"/>
      <c r="I12" s="40"/>
      <c r="J12" s="40"/>
      <c r="K12" s="41"/>
      <c r="L12" s="40"/>
      <c r="M12" s="40"/>
    </row>
    <row r="13" spans="1:13" ht="15" x14ac:dyDescent="0.25">
      <c r="A13" s="24"/>
      <c r="B13" s="17"/>
      <c r="C13" s="7"/>
      <c r="D13" s="18" t="s">
        <v>29</v>
      </c>
      <c r="E13" s="8"/>
      <c r="F13" s="19">
        <f>SUM(F6:F12)</f>
        <v>630</v>
      </c>
      <c r="G13" s="19">
        <f>SUM(G6:G12)</f>
        <v>25.58</v>
      </c>
      <c r="H13" s="19">
        <f>SUM(H6:H12)</f>
        <v>24.060000000000002</v>
      </c>
      <c r="I13" s="19">
        <f>SUM(I6:I12)</f>
        <v>133.17000000000002</v>
      </c>
      <c r="J13" s="19">
        <f>SUM(J6:J12)</f>
        <v>836.32999999999993</v>
      </c>
      <c r="K13" s="25"/>
      <c r="L13" s="87">
        <f>SUM(L6:L12)</f>
        <v>149.52000000000001</v>
      </c>
      <c r="M13" s="19"/>
    </row>
    <row r="14" spans="1:13" ht="15" x14ac:dyDescent="0.25">
      <c r="A14" s="26">
        <f>A6</f>
        <v>1</v>
      </c>
      <c r="B14" s="13">
        <f>B6</f>
        <v>1</v>
      </c>
      <c r="C14" s="9" t="s">
        <v>21</v>
      </c>
      <c r="D14" s="6" t="s">
        <v>22</v>
      </c>
      <c r="E14" s="44" t="s">
        <v>87</v>
      </c>
      <c r="F14" s="46">
        <v>60</v>
      </c>
      <c r="G14" s="47">
        <v>0.42</v>
      </c>
      <c r="H14" s="48">
        <v>4.99</v>
      </c>
      <c r="I14" s="48">
        <v>1.08</v>
      </c>
      <c r="J14" s="48">
        <v>50.94</v>
      </c>
      <c r="K14" s="73">
        <v>5</v>
      </c>
      <c r="L14" s="55">
        <v>33.799999999999997</v>
      </c>
      <c r="M14" s="40"/>
    </row>
    <row r="15" spans="1:13" ht="25.5" x14ac:dyDescent="0.25">
      <c r="A15" s="23"/>
      <c r="B15" s="15"/>
      <c r="C15" s="10"/>
      <c r="D15" s="6" t="s">
        <v>23</v>
      </c>
      <c r="E15" s="56" t="s">
        <v>101</v>
      </c>
      <c r="F15" s="46">
        <v>260</v>
      </c>
      <c r="G15" s="47">
        <v>4.78</v>
      </c>
      <c r="H15" s="48">
        <v>6.05</v>
      </c>
      <c r="I15" s="48">
        <v>9.2899999999999991</v>
      </c>
      <c r="J15" s="48">
        <v>112.28</v>
      </c>
      <c r="K15" s="72">
        <v>120</v>
      </c>
      <c r="L15" s="55">
        <v>39.5</v>
      </c>
      <c r="M15" s="40"/>
    </row>
    <row r="16" spans="1:13" ht="15" x14ac:dyDescent="0.25">
      <c r="A16" s="23"/>
      <c r="B16" s="15"/>
      <c r="C16" s="10"/>
      <c r="D16" s="6" t="s">
        <v>24</v>
      </c>
      <c r="E16" s="44" t="s">
        <v>88</v>
      </c>
      <c r="F16" s="46">
        <v>120</v>
      </c>
      <c r="G16" s="47">
        <v>20.07</v>
      </c>
      <c r="H16" s="48">
        <v>12.81</v>
      </c>
      <c r="I16" s="48">
        <v>4.41</v>
      </c>
      <c r="J16" s="48">
        <v>215.47</v>
      </c>
      <c r="K16" s="73" t="s">
        <v>50</v>
      </c>
      <c r="L16" s="55">
        <v>99.3</v>
      </c>
      <c r="M16" s="40"/>
    </row>
    <row r="17" spans="1:13" ht="15" x14ac:dyDescent="0.25">
      <c r="A17" s="23"/>
      <c r="B17" s="15"/>
      <c r="C17" s="10"/>
      <c r="D17" s="6" t="s">
        <v>25</v>
      </c>
      <c r="E17" s="44" t="s">
        <v>95</v>
      </c>
      <c r="F17" s="46">
        <v>150</v>
      </c>
      <c r="G17" s="47">
        <v>4.0599999999999996</v>
      </c>
      <c r="H17" s="48">
        <v>3.85</v>
      </c>
      <c r="I17" s="48">
        <v>38.08</v>
      </c>
      <c r="J17" s="48">
        <v>201.91</v>
      </c>
      <c r="K17" s="77" t="s">
        <v>50</v>
      </c>
      <c r="L17" s="55">
        <v>15.01</v>
      </c>
      <c r="M17" s="40"/>
    </row>
    <row r="18" spans="1:13" ht="15" x14ac:dyDescent="0.25">
      <c r="A18" s="23"/>
      <c r="B18" s="15"/>
      <c r="C18" s="10"/>
      <c r="D18" s="6" t="s">
        <v>26</v>
      </c>
      <c r="E18" s="44" t="s">
        <v>52</v>
      </c>
      <c r="F18" s="46">
        <v>200</v>
      </c>
      <c r="G18" s="47">
        <v>0.32</v>
      </c>
      <c r="H18" s="48">
        <v>0.08</v>
      </c>
      <c r="I18" s="48">
        <v>26.88</v>
      </c>
      <c r="J18" s="48">
        <v>103.51</v>
      </c>
      <c r="K18" s="73" t="s">
        <v>50</v>
      </c>
      <c r="L18" s="55">
        <v>31.94</v>
      </c>
      <c r="M18" s="40"/>
    </row>
    <row r="19" spans="1:13" ht="15" x14ac:dyDescent="0.25">
      <c r="A19" s="23"/>
      <c r="B19" s="15"/>
      <c r="C19" s="10"/>
      <c r="D19" s="6" t="s">
        <v>27</v>
      </c>
      <c r="E19" s="44" t="s">
        <v>34</v>
      </c>
      <c r="F19" s="46">
        <v>30</v>
      </c>
      <c r="G19" s="54">
        <v>2.4</v>
      </c>
      <c r="H19" s="49">
        <v>0.3</v>
      </c>
      <c r="I19" s="49">
        <v>14.4</v>
      </c>
      <c r="J19" s="53">
        <v>72</v>
      </c>
      <c r="K19" s="73" t="s">
        <v>51</v>
      </c>
      <c r="L19" s="55">
        <v>2.83</v>
      </c>
      <c r="M19" s="40"/>
    </row>
    <row r="20" spans="1:13" ht="15" x14ac:dyDescent="0.25">
      <c r="A20" s="23"/>
      <c r="B20" s="15"/>
      <c r="C20" s="10"/>
      <c r="D20" s="6" t="s">
        <v>28</v>
      </c>
      <c r="E20" s="44" t="s">
        <v>35</v>
      </c>
      <c r="F20" s="46">
        <v>20</v>
      </c>
      <c r="G20" s="54">
        <v>1.6</v>
      </c>
      <c r="H20" s="49">
        <v>0.2</v>
      </c>
      <c r="I20" s="49">
        <v>9.3000000000000007</v>
      </c>
      <c r="J20" s="53">
        <v>46</v>
      </c>
      <c r="K20" s="73" t="s">
        <v>51</v>
      </c>
      <c r="L20" s="55">
        <v>1.89</v>
      </c>
      <c r="M20" s="40"/>
    </row>
    <row r="21" spans="1:13" ht="14.45" x14ac:dyDescent="0.3">
      <c r="A21" s="23"/>
      <c r="B21" s="15"/>
      <c r="C21" s="10"/>
      <c r="D21" s="5"/>
      <c r="E21" s="44"/>
      <c r="F21" s="46"/>
      <c r="G21" s="54"/>
      <c r="H21" s="51"/>
      <c r="I21" s="49"/>
      <c r="J21" s="53"/>
      <c r="K21" s="73"/>
      <c r="L21" s="55"/>
      <c r="M21" s="40"/>
    </row>
    <row r="22" spans="1:13" ht="14.45" x14ac:dyDescent="0.3">
      <c r="A22" s="23"/>
      <c r="B22" s="15"/>
      <c r="C22" s="10"/>
      <c r="D22" s="5"/>
      <c r="E22" s="39"/>
      <c r="F22" s="40"/>
      <c r="G22" s="40"/>
      <c r="H22" s="40"/>
      <c r="I22" s="40"/>
      <c r="J22" s="40"/>
      <c r="K22" s="79"/>
      <c r="L22" s="40"/>
      <c r="M22" s="40"/>
    </row>
    <row r="23" spans="1:13" ht="15" x14ac:dyDescent="0.25">
      <c r="A23" s="24"/>
      <c r="B23" s="17"/>
      <c r="C23" s="7"/>
      <c r="D23" s="18" t="s">
        <v>29</v>
      </c>
      <c r="E23" s="11"/>
      <c r="F23" s="74">
        <f>SUM(F14:F20)</f>
        <v>840</v>
      </c>
      <c r="G23" s="19">
        <f t="shared" ref="G23:J23" si="0">SUM(G14:G22)</f>
        <v>33.65</v>
      </c>
      <c r="H23" s="19">
        <f t="shared" si="0"/>
        <v>28.28</v>
      </c>
      <c r="I23" s="19">
        <f t="shared" si="0"/>
        <v>103.44</v>
      </c>
      <c r="J23" s="19">
        <f t="shared" si="0"/>
        <v>802.11</v>
      </c>
      <c r="K23" s="25"/>
      <c r="L23" s="19">
        <f t="shared" ref="L23" si="1">SUM(L14:L22)</f>
        <v>224.26999999999998</v>
      </c>
      <c r="M23" s="19"/>
    </row>
    <row r="24" spans="1:13" ht="15.75" thickBot="1" x14ac:dyDescent="0.25">
      <c r="A24" s="29">
        <f>A6</f>
        <v>1</v>
      </c>
      <c r="B24" s="30">
        <f>B6</f>
        <v>1</v>
      </c>
      <c r="C24" s="89" t="s">
        <v>4</v>
      </c>
      <c r="D24" s="90"/>
      <c r="E24" s="31"/>
      <c r="F24" s="32">
        <f>F13+F23</f>
        <v>1470</v>
      </c>
      <c r="G24" s="32">
        <f t="shared" ref="G24:J24" si="2">G13+G23</f>
        <v>59.23</v>
      </c>
      <c r="H24" s="32">
        <f t="shared" si="2"/>
        <v>52.34</v>
      </c>
      <c r="I24" s="32">
        <f t="shared" si="2"/>
        <v>236.61</v>
      </c>
      <c r="J24" s="32">
        <f t="shared" si="2"/>
        <v>1638.44</v>
      </c>
      <c r="K24" s="32"/>
      <c r="L24" s="32">
        <f t="shared" ref="L24" si="3">L13+L23</f>
        <v>373.78999999999996</v>
      </c>
      <c r="M24" s="32"/>
    </row>
    <row r="25" spans="1:13" ht="15" x14ac:dyDescent="0.25">
      <c r="A25" s="14">
        <v>1</v>
      </c>
      <c r="B25" s="15">
        <v>2</v>
      </c>
      <c r="C25" s="22" t="s">
        <v>20</v>
      </c>
      <c r="D25" s="85" t="s">
        <v>45</v>
      </c>
      <c r="E25" s="44" t="s">
        <v>53</v>
      </c>
      <c r="F25" s="46">
        <v>70</v>
      </c>
      <c r="G25" s="47">
        <v>9.08</v>
      </c>
      <c r="H25" s="48">
        <v>12.28</v>
      </c>
      <c r="I25" s="48">
        <v>9.92</v>
      </c>
      <c r="J25" s="48">
        <v>186.83</v>
      </c>
      <c r="K25" s="53">
        <v>562</v>
      </c>
      <c r="L25" s="55">
        <v>67.83</v>
      </c>
      <c r="M25" s="40"/>
    </row>
    <row r="26" spans="1:13" ht="15" x14ac:dyDescent="0.25">
      <c r="A26" s="14"/>
      <c r="B26" s="15"/>
      <c r="C26" s="10"/>
      <c r="D26" s="85" t="s">
        <v>45</v>
      </c>
      <c r="E26" s="44" t="s">
        <v>39</v>
      </c>
      <c r="F26" s="46">
        <v>150</v>
      </c>
      <c r="G26" s="47">
        <v>3.14</v>
      </c>
      <c r="H26" s="48">
        <v>5.63</v>
      </c>
      <c r="I26" s="48">
        <v>20.149999999999999</v>
      </c>
      <c r="J26" s="49">
        <v>148.5</v>
      </c>
      <c r="K26" s="53">
        <v>472</v>
      </c>
      <c r="L26" s="55">
        <v>30.74</v>
      </c>
      <c r="M26" s="40"/>
    </row>
    <row r="27" spans="1:13" ht="15" x14ac:dyDescent="0.25">
      <c r="A27" s="14"/>
      <c r="B27" s="15"/>
      <c r="C27" s="10"/>
      <c r="D27" s="85" t="s">
        <v>46</v>
      </c>
      <c r="E27" s="44" t="s">
        <v>40</v>
      </c>
      <c r="F27" s="45">
        <v>207</v>
      </c>
      <c r="G27" s="47">
        <v>0.11</v>
      </c>
      <c r="H27" s="51"/>
      <c r="I27" s="48">
        <v>15.18</v>
      </c>
      <c r="J27" s="48">
        <v>58.28</v>
      </c>
      <c r="K27" s="53">
        <v>686</v>
      </c>
      <c r="L27" s="55">
        <v>7.38</v>
      </c>
      <c r="M27" s="40"/>
    </row>
    <row r="28" spans="1:13" ht="15" x14ac:dyDescent="0.25">
      <c r="A28" s="14"/>
      <c r="B28" s="15"/>
      <c r="C28" s="10"/>
      <c r="D28" s="85" t="s">
        <v>54</v>
      </c>
      <c r="E28" s="44" t="s">
        <v>38</v>
      </c>
      <c r="F28" s="46">
        <v>100</v>
      </c>
      <c r="G28" s="54">
        <v>7.6</v>
      </c>
      <c r="H28" s="49">
        <v>4.2</v>
      </c>
      <c r="I28" s="49">
        <v>11.7</v>
      </c>
      <c r="J28" s="53">
        <v>115</v>
      </c>
      <c r="K28" s="51" t="s">
        <v>51</v>
      </c>
      <c r="L28" s="55">
        <v>36.96</v>
      </c>
      <c r="M28" s="40"/>
    </row>
    <row r="29" spans="1:13" ht="15" x14ac:dyDescent="0.25">
      <c r="A29" s="14"/>
      <c r="B29" s="15"/>
      <c r="C29" s="10"/>
      <c r="D29" s="85" t="s">
        <v>49</v>
      </c>
      <c r="E29" s="44" t="s">
        <v>34</v>
      </c>
      <c r="F29" s="46">
        <v>40</v>
      </c>
      <c r="G29" s="54">
        <v>3.2</v>
      </c>
      <c r="H29" s="49">
        <v>0.4</v>
      </c>
      <c r="I29" s="49">
        <v>19.2</v>
      </c>
      <c r="J29" s="53">
        <v>96</v>
      </c>
      <c r="K29" s="51" t="s">
        <v>51</v>
      </c>
      <c r="L29" s="55">
        <v>3.78</v>
      </c>
      <c r="M29" s="40"/>
    </row>
    <row r="30" spans="1:13" ht="15" x14ac:dyDescent="0.25">
      <c r="A30" s="14"/>
      <c r="B30" s="15"/>
      <c r="C30" s="10"/>
      <c r="D30" s="85" t="s">
        <v>49</v>
      </c>
      <c r="E30" s="44" t="s">
        <v>35</v>
      </c>
      <c r="F30" s="46">
        <v>30</v>
      </c>
      <c r="G30" s="54">
        <v>2.4</v>
      </c>
      <c r="H30" s="49">
        <v>0.3</v>
      </c>
      <c r="I30" s="48">
        <v>13.95</v>
      </c>
      <c r="J30" s="53">
        <v>69</v>
      </c>
      <c r="K30" s="51" t="s">
        <v>51</v>
      </c>
      <c r="L30" s="55">
        <v>2.83</v>
      </c>
      <c r="M30" s="40"/>
    </row>
    <row r="31" spans="1:13" ht="14.45" x14ac:dyDescent="0.3">
      <c r="A31" s="14"/>
      <c r="B31" s="15"/>
      <c r="C31" s="10"/>
      <c r="D31" s="5"/>
      <c r="E31" s="39"/>
      <c r="F31" s="40"/>
      <c r="G31" s="40"/>
      <c r="H31" s="40"/>
      <c r="I31" s="40"/>
      <c r="J31" s="40"/>
      <c r="K31" s="41"/>
      <c r="L31" s="40"/>
      <c r="M31" s="40"/>
    </row>
    <row r="32" spans="1:13" ht="15" x14ac:dyDescent="0.25">
      <c r="A32" s="16"/>
      <c r="B32" s="17"/>
      <c r="C32" s="7"/>
      <c r="D32" s="18" t="s">
        <v>29</v>
      </c>
      <c r="E32" s="8"/>
      <c r="F32" s="74">
        <f>SUM(F25:F30)</f>
        <v>597</v>
      </c>
      <c r="G32" s="19">
        <f t="shared" ref="G32" si="4">SUM(G25:G31)</f>
        <v>25.529999999999998</v>
      </c>
      <c r="H32" s="19">
        <f t="shared" ref="H32" si="5">SUM(H25:H31)</f>
        <v>22.81</v>
      </c>
      <c r="I32" s="19">
        <f t="shared" ref="I32" si="6">SUM(I25:I31)</f>
        <v>90.100000000000009</v>
      </c>
      <c r="J32" s="19">
        <f t="shared" ref="J32:L32" si="7">SUM(J25:J31)</f>
        <v>673.61</v>
      </c>
      <c r="K32" s="25"/>
      <c r="L32" s="19">
        <f t="shared" si="7"/>
        <v>149.52000000000001</v>
      </c>
      <c r="M32" s="19"/>
    </row>
    <row r="33" spans="1:13" ht="15" x14ac:dyDescent="0.25">
      <c r="A33" s="13">
        <f>A25</f>
        <v>1</v>
      </c>
      <c r="B33" s="13">
        <f>B25</f>
        <v>2</v>
      </c>
      <c r="C33" s="9" t="s">
        <v>21</v>
      </c>
      <c r="D33" s="86" t="s">
        <v>22</v>
      </c>
      <c r="E33" s="44" t="s">
        <v>55</v>
      </c>
      <c r="F33" s="46">
        <v>60</v>
      </c>
      <c r="G33" s="54">
        <v>0.4</v>
      </c>
      <c r="H33" s="48">
        <v>6.59</v>
      </c>
      <c r="I33" s="48">
        <v>1.91</v>
      </c>
      <c r="J33" s="48">
        <v>68.55</v>
      </c>
      <c r="K33" s="72">
        <v>5</v>
      </c>
      <c r="L33" s="55">
        <v>31.56</v>
      </c>
      <c r="M33" s="40"/>
    </row>
    <row r="34" spans="1:13" ht="25.5" x14ac:dyDescent="0.25">
      <c r="A34" s="14"/>
      <c r="B34" s="15"/>
      <c r="C34" s="10"/>
      <c r="D34" s="86" t="s">
        <v>23</v>
      </c>
      <c r="E34" s="56" t="s">
        <v>113</v>
      </c>
      <c r="F34" s="45">
        <v>260</v>
      </c>
      <c r="G34" s="47">
        <v>5.0599999999999996</v>
      </c>
      <c r="H34" s="48">
        <v>4.18</v>
      </c>
      <c r="I34" s="48">
        <v>14.59</v>
      </c>
      <c r="J34" s="48">
        <v>120.95</v>
      </c>
      <c r="K34" s="73">
        <v>128</v>
      </c>
      <c r="L34" s="55">
        <v>36.78</v>
      </c>
      <c r="M34" s="40"/>
    </row>
    <row r="35" spans="1:13" ht="15" x14ac:dyDescent="0.25">
      <c r="A35" s="14"/>
      <c r="B35" s="15"/>
      <c r="C35" s="10"/>
      <c r="D35" s="86" t="s">
        <v>24</v>
      </c>
      <c r="E35" s="44" t="s">
        <v>96</v>
      </c>
      <c r="F35" s="46">
        <v>100</v>
      </c>
      <c r="G35" s="47">
        <v>22.11</v>
      </c>
      <c r="H35" s="48">
        <v>8.36</v>
      </c>
      <c r="I35" s="48">
        <v>6.09</v>
      </c>
      <c r="J35" s="48">
        <v>202.98</v>
      </c>
      <c r="K35" s="72">
        <v>505</v>
      </c>
      <c r="L35" s="55">
        <v>88.19</v>
      </c>
      <c r="M35" s="40"/>
    </row>
    <row r="36" spans="1:13" ht="15" x14ac:dyDescent="0.25">
      <c r="A36" s="14"/>
      <c r="B36" s="15"/>
      <c r="C36" s="10"/>
      <c r="D36" s="86" t="s">
        <v>25</v>
      </c>
      <c r="E36" s="44" t="s">
        <v>97</v>
      </c>
      <c r="F36" s="46">
        <v>150</v>
      </c>
      <c r="G36" s="47">
        <v>6.61</v>
      </c>
      <c r="H36" s="48">
        <v>8.7200000000000006</v>
      </c>
      <c r="I36" s="48">
        <v>46.26</v>
      </c>
      <c r="J36" s="49">
        <v>265.95</v>
      </c>
      <c r="K36" s="72">
        <v>463</v>
      </c>
      <c r="L36" s="55">
        <v>17.989999999999998</v>
      </c>
      <c r="M36" s="40"/>
    </row>
    <row r="37" spans="1:13" ht="15" x14ac:dyDescent="0.25">
      <c r="A37" s="14"/>
      <c r="B37" s="15"/>
      <c r="C37" s="10"/>
      <c r="D37" s="86" t="s">
        <v>26</v>
      </c>
      <c r="E37" s="44" t="s">
        <v>56</v>
      </c>
      <c r="F37" s="46">
        <v>200</v>
      </c>
      <c r="G37" s="47">
        <v>0.32</v>
      </c>
      <c r="H37" s="48">
        <v>0.08</v>
      </c>
      <c r="I37" s="48">
        <v>26.88</v>
      </c>
      <c r="J37" s="48">
        <v>103.51</v>
      </c>
      <c r="K37" s="73" t="s">
        <v>50</v>
      </c>
      <c r="L37" s="55">
        <v>28.74</v>
      </c>
      <c r="M37" s="40"/>
    </row>
    <row r="38" spans="1:13" ht="15" x14ac:dyDescent="0.25">
      <c r="A38" s="14"/>
      <c r="B38" s="15"/>
      <c r="C38" s="10"/>
      <c r="D38" s="84" t="s">
        <v>47</v>
      </c>
      <c r="E38" s="44" t="s">
        <v>44</v>
      </c>
      <c r="F38" s="46">
        <v>110</v>
      </c>
      <c r="G38" s="47">
        <v>0.44</v>
      </c>
      <c r="H38" s="51"/>
      <c r="I38" s="48">
        <v>12.43</v>
      </c>
      <c r="J38" s="49">
        <v>50.6</v>
      </c>
      <c r="K38" s="73"/>
      <c r="L38" s="55">
        <v>16.760000000000002</v>
      </c>
      <c r="M38" s="40"/>
    </row>
    <row r="39" spans="1:13" ht="15" x14ac:dyDescent="0.25">
      <c r="A39" s="14"/>
      <c r="B39" s="15"/>
      <c r="C39" s="10"/>
      <c r="D39" s="86" t="s">
        <v>27</v>
      </c>
      <c r="E39" s="44" t="s">
        <v>34</v>
      </c>
      <c r="F39" s="46">
        <v>25</v>
      </c>
      <c r="G39" s="54">
        <v>2.4</v>
      </c>
      <c r="H39" s="49">
        <v>0.3</v>
      </c>
      <c r="I39" s="49">
        <v>14.4</v>
      </c>
      <c r="J39" s="53">
        <v>72</v>
      </c>
      <c r="K39" s="73" t="s">
        <v>51</v>
      </c>
      <c r="L39" s="55">
        <v>2.36</v>
      </c>
      <c r="M39" s="40"/>
    </row>
    <row r="40" spans="1:13" ht="15" x14ac:dyDescent="0.25">
      <c r="A40" s="14"/>
      <c r="B40" s="15"/>
      <c r="C40" s="10"/>
      <c r="D40" s="86" t="s">
        <v>28</v>
      </c>
      <c r="E40" s="44" t="s">
        <v>35</v>
      </c>
      <c r="F40" s="46">
        <v>20</v>
      </c>
      <c r="G40" s="54">
        <v>2.4</v>
      </c>
      <c r="H40" s="49">
        <v>0.3</v>
      </c>
      <c r="I40" s="48">
        <v>13.95</v>
      </c>
      <c r="J40" s="53">
        <v>69</v>
      </c>
      <c r="K40" s="73" t="s">
        <v>51</v>
      </c>
      <c r="L40" s="55">
        <v>1.89</v>
      </c>
      <c r="M40" s="40"/>
    </row>
    <row r="41" spans="1:13" ht="14.45" x14ac:dyDescent="0.3">
      <c r="A41" s="14"/>
      <c r="B41" s="15"/>
      <c r="C41" s="10"/>
      <c r="D41" s="2"/>
      <c r="E41" s="44"/>
      <c r="F41" s="46"/>
      <c r="G41" s="47"/>
      <c r="H41" s="51"/>
      <c r="I41" s="48"/>
      <c r="J41" s="49"/>
      <c r="K41" s="84"/>
      <c r="L41" s="55"/>
      <c r="M41" s="40"/>
    </row>
    <row r="42" spans="1:13" ht="14.45" x14ac:dyDescent="0.3">
      <c r="A42" s="14"/>
      <c r="B42" s="15"/>
      <c r="C42" s="10"/>
      <c r="D42" s="5"/>
      <c r="E42" s="39"/>
      <c r="F42" s="40"/>
      <c r="G42" s="40"/>
      <c r="H42" s="40"/>
      <c r="I42" s="40"/>
      <c r="J42" s="40"/>
      <c r="K42" s="41"/>
      <c r="L42" s="40"/>
      <c r="M42" s="40"/>
    </row>
    <row r="43" spans="1:13" ht="15" x14ac:dyDescent="0.25">
      <c r="A43" s="16"/>
      <c r="B43" s="17"/>
      <c r="C43" s="7"/>
      <c r="D43" s="18" t="s">
        <v>29</v>
      </c>
      <c r="E43" s="11"/>
      <c r="F43" s="19">
        <f>SUM(F33:F42)</f>
        <v>925</v>
      </c>
      <c r="G43" s="19">
        <f>SUM(G33:G42)</f>
        <v>39.739999999999995</v>
      </c>
      <c r="H43" s="19">
        <f>SUM(H33:H42)</f>
        <v>28.53</v>
      </c>
      <c r="I43" s="19">
        <f>SUM(I33:I42)</f>
        <v>136.51</v>
      </c>
      <c r="J43" s="19">
        <f>SUM(J33:J42)</f>
        <v>953.54000000000008</v>
      </c>
      <c r="K43" s="25"/>
      <c r="L43" s="19">
        <f>SUM(L33:L42)</f>
        <v>224.27</v>
      </c>
      <c r="M43" s="19"/>
    </row>
    <row r="44" spans="1:13" ht="15.75" customHeight="1" thickBot="1" x14ac:dyDescent="0.25">
      <c r="A44" s="33">
        <f>A25</f>
        <v>1</v>
      </c>
      <c r="B44" s="33">
        <f>B25</f>
        <v>2</v>
      </c>
      <c r="C44" s="89" t="s">
        <v>4</v>
      </c>
      <c r="D44" s="90"/>
      <c r="E44" s="31"/>
      <c r="F44" s="32">
        <f>F32+F43</f>
        <v>1522</v>
      </c>
      <c r="G44" s="32">
        <f>G32+G43</f>
        <v>65.27</v>
      </c>
      <c r="H44" s="32">
        <f>H32+H43</f>
        <v>51.34</v>
      </c>
      <c r="I44" s="32">
        <f>I32+I43</f>
        <v>226.61</v>
      </c>
      <c r="J44" s="32">
        <f>J32+J43</f>
        <v>1627.15</v>
      </c>
      <c r="K44" s="32"/>
      <c r="L44" s="32">
        <f>L32+L43</f>
        <v>373.79</v>
      </c>
      <c r="M44" s="32"/>
    </row>
    <row r="45" spans="1:13" ht="25.5" x14ac:dyDescent="0.25">
      <c r="A45" s="20">
        <v>1</v>
      </c>
      <c r="B45" s="21">
        <v>3</v>
      </c>
      <c r="C45" s="22" t="s">
        <v>20</v>
      </c>
      <c r="D45" s="85" t="s">
        <v>45</v>
      </c>
      <c r="E45" s="44" t="s">
        <v>59</v>
      </c>
      <c r="F45" s="45">
        <v>80</v>
      </c>
      <c r="G45" s="47">
        <v>12.56</v>
      </c>
      <c r="H45" s="48">
        <v>9.23</v>
      </c>
      <c r="I45" s="48">
        <v>6.54</v>
      </c>
      <c r="J45" s="48">
        <v>166.75</v>
      </c>
      <c r="K45" s="72">
        <v>63</v>
      </c>
      <c r="L45" s="55">
        <v>61.79</v>
      </c>
      <c r="M45" s="40"/>
    </row>
    <row r="46" spans="1:13" ht="15" x14ac:dyDescent="0.25">
      <c r="A46" s="23"/>
      <c r="B46" s="15"/>
      <c r="C46" s="10"/>
      <c r="D46" s="85" t="s">
        <v>45</v>
      </c>
      <c r="E46" s="44" t="s">
        <v>57</v>
      </c>
      <c r="F46" s="46">
        <v>150</v>
      </c>
      <c r="G46" s="47">
        <v>9.32</v>
      </c>
      <c r="H46" s="48">
        <v>11.84</v>
      </c>
      <c r="I46" s="48">
        <v>31.34</v>
      </c>
      <c r="J46" s="48">
        <v>270.56</v>
      </c>
      <c r="K46" s="72">
        <v>274</v>
      </c>
      <c r="L46" s="55">
        <v>48.1</v>
      </c>
      <c r="M46" s="40"/>
    </row>
    <row r="47" spans="1:13" ht="15" x14ac:dyDescent="0.25">
      <c r="A47" s="23"/>
      <c r="B47" s="15"/>
      <c r="C47" s="10"/>
      <c r="D47" s="85" t="s">
        <v>22</v>
      </c>
      <c r="E47" s="44" t="s">
        <v>84</v>
      </c>
      <c r="F47" s="46">
        <v>38</v>
      </c>
      <c r="G47" s="47">
        <v>0.27</v>
      </c>
      <c r="H47" s="48">
        <v>3.37</v>
      </c>
      <c r="I47" s="48">
        <v>0.68</v>
      </c>
      <c r="J47" s="48">
        <v>34.049999999999997</v>
      </c>
      <c r="K47" s="73" t="s">
        <v>50</v>
      </c>
      <c r="L47" s="55">
        <v>21.49</v>
      </c>
      <c r="M47" s="40"/>
    </row>
    <row r="48" spans="1:13" ht="15" x14ac:dyDescent="0.25">
      <c r="A48" s="23"/>
      <c r="B48" s="15"/>
      <c r="C48" s="10"/>
      <c r="D48" s="85" t="s">
        <v>46</v>
      </c>
      <c r="E48" s="44" t="s">
        <v>37</v>
      </c>
      <c r="F48" s="46">
        <v>200</v>
      </c>
      <c r="G48" s="47">
        <v>1.87</v>
      </c>
      <c r="H48" s="49">
        <v>1.6</v>
      </c>
      <c r="I48" s="48">
        <v>24.05</v>
      </c>
      <c r="J48" s="48">
        <v>119.92</v>
      </c>
      <c r="K48" s="72">
        <v>692</v>
      </c>
      <c r="L48" s="55">
        <v>14.36</v>
      </c>
      <c r="M48" s="40"/>
    </row>
    <row r="49" spans="1:13" ht="15" x14ac:dyDescent="0.25">
      <c r="A49" s="23"/>
      <c r="B49" s="15"/>
      <c r="C49" s="10"/>
      <c r="D49" s="85" t="s">
        <v>49</v>
      </c>
      <c r="E49" s="44" t="s">
        <v>34</v>
      </c>
      <c r="F49" s="46">
        <v>20</v>
      </c>
      <c r="G49" s="54">
        <v>1.6</v>
      </c>
      <c r="H49" s="49">
        <v>0.2</v>
      </c>
      <c r="I49" s="49">
        <v>9.6</v>
      </c>
      <c r="J49" s="53">
        <v>48</v>
      </c>
      <c r="K49" s="73" t="s">
        <v>51</v>
      </c>
      <c r="L49" s="55">
        <v>1.89</v>
      </c>
      <c r="M49" s="40"/>
    </row>
    <row r="50" spans="1:13" ht="15" x14ac:dyDescent="0.25">
      <c r="A50" s="23"/>
      <c r="B50" s="15"/>
      <c r="C50" s="10"/>
      <c r="D50" s="85" t="s">
        <v>49</v>
      </c>
      <c r="E50" s="44" t="s">
        <v>35</v>
      </c>
      <c r="F50" s="46">
        <v>20</v>
      </c>
      <c r="G50" s="54">
        <v>1.6</v>
      </c>
      <c r="H50" s="49">
        <v>0.2</v>
      </c>
      <c r="I50" s="48">
        <v>9.31</v>
      </c>
      <c r="J50" s="53">
        <v>46</v>
      </c>
      <c r="K50" s="73" t="s">
        <v>51</v>
      </c>
      <c r="L50" s="55">
        <v>1.89</v>
      </c>
      <c r="M50" s="40"/>
    </row>
    <row r="51" spans="1:13" ht="14.45" x14ac:dyDescent="0.3">
      <c r="A51" s="23"/>
      <c r="B51" s="15"/>
      <c r="C51" s="10"/>
      <c r="D51" s="5"/>
      <c r="E51" s="39"/>
      <c r="F51" s="69"/>
      <c r="G51" s="71"/>
      <c r="H51" s="66"/>
      <c r="I51" s="66"/>
      <c r="J51" s="70"/>
      <c r="K51" s="41"/>
      <c r="L51" s="67"/>
      <c r="M51" s="40"/>
    </row>
    <row r="52" spans="1:13" ht="15" x14ac:dyDescent="0.25">
      <c r="A52" s="24"/>
      <c r="B52" s="17"/>
      <c r="C52" s="7"/>
      <c r="D52" s="18" t="s">
        <v>29</v>
      </c>
      <c r="E52" s="8"/>
      <c r="F52" s="19">
        <f>SUM(F45:F51)</f>
        <v>508</v>
      </c>
      <c r="G52" s="19">
        <f t="shared" ref="G52" si="8">SUM(G45:G51)</f>
        <v>27.220000000000006</v>
      </c>
      <c r="H52" s="19">
        <f t="shared" ref="H52" si="9">SUM(H45:H51)</f>
        <v>26.44</v>
      </c>
      <c r="I52" s="19">
        <f t="shared" ref="I52" si="10">SUM(I45:I51)</f>
        <v>81.52</v>
      </c>
      <c r="J52" s="19">
        <f t="shared" ref="J52:L52" si="11">SUM(J45:J51)</f>
        <v>685.28</v>
      </c>
      <c r="K52" s="25"/>
      <c r="L52" s="19">
        <f t="shared" si="11"/>
        <v>149.51999999999998</v>
      </c>
      <c r="M52" s="19"/>
    </row>
    <row r="53" spans="1:13" ht="15" x14ac:dyDescent="0.25">
      <c r="A53" s="26">
        <f>A45</f>
        <v>1</v>
      </c>
      <c r="B53" s="13">
        <f>B45</f>
        <v>3</v>
      </c>
      <c r="C53" s="9" t="s">
        <v>21</v>
      </c>
      <c r="D53" s="6" t="s">
        <v>23</v>
      </c>
      <c r="E53" s="44" t="s">
        <v>58</v>
      </c>
      <c r="F53" s="46">
        <v>275</v>
      </c>
      <c r="G53" s="47">
        <v>8.61</v>
      </c>
      <c r="H53" s="48">
        <v>2.48</v>
      </c>
      <c r="I53" s="48">
        <v>15.22</v>
      </c>
      <c r="J53" s="48">
        <v>126.76</v>
      </c>
      <c r="K53" s="72">
        <v>181</v>
      </c>
      <c r="L53" s="55">
        <v>50</v>
      </c>
      <c r="M53" s="40"/>
    </row>
    <row r="54" spans="1:13" ht="15" x14ac:dyDescent="0.25">
      <c r="A54" s="23"/>
      <c r="B54" s="15"/>
      <c r="C54" s="10"/>
      <c r="D54" s="6" t="s">
        <v>24</v>
      </c>
      <c r="E54" s="44" t="s">
        <v>98</v>
      </c>
      <c r="F54" s="46">
        <v>100</v>
      </c>
      <c r="G54" s="47">
        <v>14.46</v>
      </c>
      <c r="H54" s="48">
        <v>14.98</v>
      </c>
      <c r="I54" s="48">
        <v>2.91</v>
      </c>
      <c r="J54" s="48">
        <v>207.2</v>
      </c>
      <c r="K54" s="72">
        <v>390</v>
      </c>
      <c r="L54" s="55">
        <v>118.24</v>
      </c>
      <c r="M54" s="40"/>
    </row>
    <row r="55" spans="1:13" ht="15" x14ac:dyDescent="0.25">
      <c r="A55" s="23"/>
      <c r="B55" s="15"/>
      <c r="C55" s="10"/>
      <c r="D55" s="6" t="s">
        <v>25</v>
      </c>
      <c r="E55" s="44" t="s">
        <v>99</v>
      </c>
      <c r="F55" s="46">
        <v>180</v>
      </c>
      <c r="G55" s="47">
        <v>3.55</v>
      </c>
      <c r="H55" s="48">
        <v>6.48</v>
      </c>
      <c r="I55" s="48">
        <v>27.55</v>
      </c>
      <c r="J55" s="48">
        <v>189.25</v>
      </c>
      <c r="K55" s="72" t="s">
        <v>50</v>
      </c>
      <c r="L55" s="55">
        <v>44.23</v>
      </c>
      <c r="M55" s="40"/>
    </row>
    <row r="56" spans="1:13" ht="15" x14ac:dyDescent="0.25">
      <c r="A56" s="23"/>
      <c r="B56" s="15"/>
      <c r="C56" s="10"/>
      <c r="D56" s="6" t="s">
        <v>26</v>
      </c>
      <c r="E56" s="44" t="s">
        <v>92</v>
      </c>
      <c r="F56" s="46">
        <v>200</v>
      </c>
      <c r="G56" s="54">
        <v>0.63</v>
      </c>
      <c r="H56" s="51"/>
      <c r="I56" s="53">
        <v>18.95</v>
      </c>
      <c r="J56" s="48">
        <v>99.27</v>
      </c>
      <c r="K56" s="72">
        <v>705</v>
      </c>
      <c r="L56" s="55">
        <v>6.13</v>
      </c>
      <c r="M56" s="40"/>
    </row>
    <row r="57" spans="1:13" ht="15" x14ac:dyDescent="0.25">
      <c r="A57" s="23"/>
      <c r="B57" s="15"/>
      <c r="C57" s="10"/>
      <c r="D57" s="6" t="s">
        <v>27</v>
      </c>
      <c r="E57" s="44" t="s">
        <v>34</v>
      </c>
      <c r="F57" s="46">
        <v>40</v>
      </c>
      <c r="G57" s="54">
        <v>3.2</v>
      </c>
      <c r="H57" s="49">
        <v>0.4</v>
      </c>
      <c r="I57" s="49">
        <v>19.2</v>
      </c>
      <c r="J57" s="48">
        <v>96</v>
      </c>
      <c r="K57" s="73" t="s">
        <v>51</v>
      </c>
      <c r="L57" s="55">
        <v>3.78</v>
      </c>
      <c r="M57" s="40"/>
    </row>
    <row r="58" spans="1:13" ht="15" x14ac:dyDescent="0.25">
      <c r="A58" s="23"/>
      <c r="B58" s="15"/>
      <c r="C58" s="10"/>
      <c r="D58" s="6" t="s">
        <v>28</v>
      </c>
      <c r="E58" s="44" t="s">
        <v>35</v>
      </c>
      <c r="F58" s="46">
        <v>20</v>
      </c>
      <c r="G58" s="54">
        <v>1.6</v>
      </c>
      <c r="H58" s="49">
        <v>0.2</v>
      </c>
      <c r="I58" s="49">
        <v>9.3000000000000007</v>
      </c>
      <c r="J58" s="53">
        <v>60</v>
      </c>
      <c r="K58" s="73" t="s">
        <v>51</v>
      </c>
      <c r="L58" s="55">
        <v>1.89</v>
      </c>
      <c r="M58" s="40"/>
    </row>
    <row r="59" spans="1:13" ht="14.45" x14ac:dyDescent="0.3">
      <c r="A59" s="23"/>
      <c r="B59" s="15"/>
      <c r="C59" s="10"/>
      <c r="D59" s="6"/>
      <c r="E59" s="44"/>
      <c r="F59" s="46"/>
      <c r="G59" s="54"/>
      <c r="H59" s="53"/>
      <c r="I59" s="53"/>
      <c r="J59" s="53"/>
      <c r="K59" s="73"/>
      <c r="L59" s="55"/>
      <c r="M59" s="40"/>
    </row>
    <row r="60" spans="1:13" ht="14.45" x14ac:dyDescent="0.3">
      <c r="A60" s="23"/>
      <c r="B60" s="15"/>
      <c r="C60" s="10"/>
      <c r="D60" s="5"/>
      <c r="E60" s="39"/>
      <c r="F60" s="40"/>
      <c r="G60" s="40"/>
      <c r="H60" s="40"/>
      <c r="I60" s="40"/>
      <c r="J60" s="40"/>
      <c r="K60" s="41"/>
      <c r="L60" s="40"/>
      <c r="M60" s="40"/>
    </row>
    <row r="61" spans="1:13" ht="14.45" x14ac:dyDescent="0.3">
      <c r="A61" s="23"/>
      <c r="B61" s="15"/>
      <c r="C61" s="10"/>
      <c r="D61" s="5"/>
      <c r="E61" s="39"/>
      <c r="F61" s="40"/>
      <c r="G61" s="40"/>
      <c r="H61" s="40"/>
      <c r="I61" s="40"/>
      <c r="J61" s="40"/>
      <c r="K61" s="41"/>
      <c r="L61" s="40"/>
      <c r="M61" s="40"/>
    </row>
    <row r="62" spans="1:13" ht="15" x14ac:dyDescent="0.25">
      <c r="A62" s="24"/>
      <c r="B62" s="17"/>
      <c r="C62" s="7"/>
      <c r="D62" s="18" t="s">
        <v>29</v>
      </c>
      <c r="E62" s="11"/>
      <c r="F62" s="19">
        <f>SUM(F53:F61)</f>
        <v>815</v>
      </c>
      <c r="G62" s="19">
        <f t="shared" ref="G62" si="12">SUM(G53:G61)</f>
        <v>32.049999999999997</v>
      </c>
      <c r="H62" s="19">
        <f t="shared" ref="H62" si="13">SUM(H53:H61)</f>
        <v>24.54</v>
      </c>
      <c r="I62" s="19">
        <f t="shared" ref="I62" si="14">SUM(I53:I61)</f>
        <v>93.13000000000001</v>
      </c>
      <c r="J62" s="19">
        <f t="shared" ref="J62:L62" si="15">SUM(J53:J61)</f>
        <v>778.48</v>
      </c>
      <c r="K62" s="25"/>
      <c r="L62" s="19">
        <f t="shared" si="15"/>
        <v>224.26999999999998</v>
      </c>
      <c r="M62" s="19"/>
    </row>
    <row r="63" spans="1:13" ht="15.75" customHeight="1" thickBot="1" x14ac:dyDescent="0.25">
      <c r="A63" s="29">
        <f>A45</f>
        <v>1</v>
      </c>
      <c r="B63" s="30">
        <f>B45</f>
        <v>3</v>
      </c>
      <c r="C63" s="89" t="s">
        <v>4</v>
      </c>
      <c r="D63" s="90"/>
      <c r="E63" s="31"/>
      <c r="F63" s="32">
        <f>F52+F62</f>
        <v>1323</v>
      </c>
      <c r="G63" s="32">
        <f t="shared" ref="G63" si="16">G52+G62</f>
        <v>59.27</v>
      </c>
      <c r="H63" s="32">
        <f t="shared" ref="H63" si="17">H52+H62</f>
        <v>50.980000000000004</v>
      </c>
      <c r="I63" s="32">
        <f t="shared" ref="I63" si="18">I52+I62</f>
        <v>174.65</v>
      </c>
      <c r="J63" s="32">
        <f t="shared" ref="J63:L63" si="19">J52+J62</f>
        <v>1463.76</v>
      </c>
      <c r="K63" s="32"/>
      <c r="L63" s="32">
        <f t="shared" si="19"/>
        <v>373.78999999999996</v>
      </c>
      <c r="M63" s="32"/>
    </row>
    <row r="64" spans="1:13" ht="15" x14ac:dyDescent="0.25">
      <c r="A64" s="20">
        <v>1</v>
      </c>
      <c r="B64" s="21">
        <v>4</v>
      </c>
      <c r="C64" s="22" t="s">
        <v>20</v>
      </c>
      <c r="D64" s="57" t="s">
        <v>45</v>
      </c>
      <c r="E64" s="56" t="s">
        <v>60</v>
      </c>
      <c r="F64" s="58">
        <v>80</v>
      </c>
      <c r="G64" s="63">
        <v>12.79</v>
      </c>
      <c r="H64" s="61">
        <v>9.26</v>
      </c>
      <c r="I64" s="61">
        <v>16.77</v>
      </c>
      <c r="J64" s="61">
        <v>200.08</v>
      </c>
      <c r="K64" s="72">
        <v>297</v>
      </c>
      <c r="L64" s="81">
        <v>71.739999999999995</v>
      </c>
      <c r="M64" s="40"/>
    </row>
    <row r="65" spans="1:13" ht="15" x14ac:dyDescent="0.25">
      <c r="A65" s="23"/>
      <c r="B65" s="15"/>
      <c r="C65" s="10"/>
      <c r="D65" s="57" t="s">
        <v>45</v>
      </c>
      <c r="E65" s="56" t="s">
        <v>61</v>
      </c>
      <c r="F65" s="80">
        <v>260</v>
      </c>
      <c r="G65" s="63">
        <v>11.04</v>
      </c>
      <c r="H65" s="61">
        <v>13.9</v>
      </c>
      <c r="I65" s="61">
        <v>51.52</v>
      </c>
      <c r="J65" s="61">
        <v>364.9</v>
      </c>
      <c r="K65" s="72">
        <v>257</v>
      </c>
      <c r="L65" s="81">
        <v>48.45</v>
      </c>
      <c r="M65" s="40"/>
    </row>
    <row r="66" spans="1:13" ht="15" x14ac:dyDescent="0.25">
      <c r="A66" s="23"/>
      <c r="B66" s="15"/>
      <c r="C66" s="10"/>
      <c r="D66" s="57" t="s">
        <v>46</v>
      </c>
      <c r="E66" s="56" t="s">
        <v>40</v>
      </c>
      <c r="F66" s="58">
        <v>207</v>
      </c>
      <c r="G66" s="63">
        <v>0.11</v>
      </c>
      <c r="H66" s="61"/>
      <c r="I66" s="61">
        <v>15.18</v>
      </c>
      <c r="J66" s="61">
        <v>58.28</v>
      </c>
      <c r="K66" s="72">
        <v>686</v>
      </c>
      <c r="L66" s="81">
        <v>7.38</v>
      </c>
      <c r="M66" s="40"/>
    </row>
    <row r="67" spans="1:13" ht="15" x14ac:dyDescent="0.25">
      <c r="A67" s="23"/>
      <c r="B67" s="15"/>
      <c r="C67" s="10"/>
      <c r="D67" s="57" t="s">
        <v>47</v>
      </c>
      <c r="E67" s="56" t="s">
        <v>44</v>
      </c>
      <c r="F67" s="58">
        <v>110</v>
      </c>
      <c r="G67" s="63">
        <v>0.44</v>
      </c>
      <c r="H67" s="61"/>
      <c r="I67" s="61">
        <v>12.43</v>
      </c>
      <c r="J67" s="61">
        <v>50.6</v>
      </c>
      <c r="K67" s="73"/>
      <c r="L67" s="81">
        <v>16.760000000000002</v>
      </c>
      <c r="M67" s="40"/>
    </row>
    <row r="68" spans="1:13" ht="15" x14ac:dyDescent="0.25">
      <c r="A68" s="23"/>
      <c r="B68" s="15"/>
      <c r="C68" s="10"/>
      <c r="D68" s="57" t="s">
        <v>49</v>
      </c>
      <c r="E68" s="44" t="s">
        <v>34</v>
      </c>
      <c r="F68" s="58">
        <v>35</v>
      </c>
      <c r="G68" s="59">
        <v>2.8</v>
      </c>
      <c r="H68" s="61">
        <v>0.35</v>
      </c>
      <c r="I68" s="61">
        <v>16.8</v>
      </c>
      <c r="J68" s="61">
        <v>84</v>
      </c>
      <c r="K68" s="73" t="s">
        <v>51</v>
      </c>
      <c r="L68" s="81">
        <v>3.3</v>
      </c>
      <c r="M68" s="40"/>
    </row>
    <row r="69" spans="1:13" ht="15" x14ac:dyDescent="0.25">
      <c r="A69" s="23"/>
      <c r="B69" s="15"/>
      <c r="C69" s="10"/>
      <c r="D69" s="57" t="s">
        <v>49</v>
      </c>
      <c r="E69" s="56" t="s">
        <v>35</v>
      </c>
      <c r="F69" s="46">
        <v>20</v>
      </c>
      <c r="G69" s="47">
        <v>1.6</v>
      </c>
      <c r="H69" s="48">
        <v>0.2</v>
      </c>
      <c r="I69" s="48">
        <v>9.3000000000000007</v>
      </c>
      <c r="J69" s="48">
        <v>60</v>
      </c>
      <c r="K69" s="73" t="s">
        <v>51</v>
      </c>
      <c r="L69" s="55">
        <v>1.89</v>
      </c>
      <c r="M69" s="55">
        <v>1.89</v>
      </c>
    </row>
    <row r="70" spans="1:13" ht="14.45" x14ac:dyDescent="0.3">
      <c r="A70" s="23"/>
      <c r="B70" s="15"/>
      <c r="C70" s="10"/>
      <c r="D70" s="57"/>
      <c r="E70" s="56"/>
      <c r="F70" s="58"/>
      <c r="G70" s="63"/>
      <c r="H70" s="61"/>
      <c r="I70" s="61"/>
      <c r="J70" s="61"/>
      <c r="K70" s="73"/>
      <c r="L70" s="81"/>
      <c r="M70" s="40"/>
    </row>
    <row r="71" spans="1:13" ht="14.45" x14ac:dyDescent="0.3">
      <c r="A71" s="23"/>
      <c r="B71" s="15"/>
      <c r="C71" s="10"/>
      <c r="D71" s="57"/>
      <c r="E71" s="44"/>
      <c r="F71" s="46"/>
      <c r="G71" s="54"/>
      <c r="H71" s="49"/>
      <c r="I71" s="49"/>
      <c r="J71" s="53"/>
      <c r="K71" s="73"/>
      <c r="L71" s="55"/>
      <c r="M71" s="40"/>
    </row>
    <row r="72" spans="1:13" ht="14.45" x14ac:dyDescent="0.3">
      <c r="A72" s="23"/>
      <c r="B72" s="15"/>
      <c r="C72" s="10"/>
      <c r="D72" s="5"/>
      <c r="E72" s="39"/>
      <c r="F72" s="40"/>
      <c r="G72" s="40"/>
      <c r="H72" s="40"/>
      <c r="I72" s="40"/>
      <c r="J72" s="40"/>
      <c r="K72" s="41"/>
      <c r="L72" s="40"/>
      <c r="M72" s="40"/>
    </row>
    <row r="73" spans="1:13" ht="15" x14ac:dyDescent="0.25">
      <c r="A73" s="24"/>
      <c r="B73" s="17"/>
      <c r="C73" s="7"/>
      <c r="D73" s="18" t="s">
        <v>29</v>
      </c>
      <c r="E73" s="8"/>
      <c r="F73" s="74">
        <f>SUM(F64:F72)</f>
        <v>712</v>
      </c>
      <c r="G73" s="19">
        <f t="shared" ref="G73" si="20">SUM(G64:G72)</f>
        <v>28.78</v>
      </c>
      <c r="H73" s="19">
        <f t="shared" ref="H73" si="21">SUM(H64:H72)</f>
        <v>23.71</v>
      </c>
      <c r="I73" s="19">
        <f t="shared" ref="I73" si="22">SUM(I64:I72)</f>
        <v>122</v>
      </c>
      <c r="J73" s="19">
        <f t="shared" ref="J73:L73" si="23">SUM(J64:J72)</f>
        <v>817.86</v>
      </c>
      <c r="K73" s="25"/>
      <c r="L73" s="19">
        <f t="shared" si="23"/>
        <v>149.51999999999998</v>
      </c>
      <c r="M73" s="19"/>
    </row>
    <row r="74" spans="1:13" ht="15" x14ac:dyDescent="0.25">
      <c r="A74" s="26">
        <f>A64</f>
        <v>1</v>
      </c>
      <c r="B74" s="13">
        <f>B64</f>
        <v>4</v>
      </c>
      <c r="C74" s="9" t="s">
        <v>21</v>
      </c>
      <c r="D74" s="6" t="s">
        <v>22</v>
      </c>
      <c r="E74" s="56" t="s">
        <v>55</v>
      </c>
      <c r="F74" s="58">
        <v>60</v>
      </c>
      <c r="G74" s="63">
        <v>0.33</v>
      </c>
      <c r="H74" s="61">
        <v>4.99</v>
      </c>
      <c r="I74" s="61">
        <v>1.6</v>
      </c>
      <c r="J74" s="61">
        <v>52.64</v>
      </c>
      <c r="K74" s="77" t="s">
        <v>50</v>
      </c>
      <c r="L74" s="81">
        <v>31.56</v>
      </c>
      <c r="M74" s="40"/>
    </row>
    <row r="75" spans="1:13" ht="25.5" x14ac:dyDescent="0.25">
      <c r="A75" s="23"/>
      <c r="B75" s="15"/>
      <c r="C75" s="10"/>
      <c r="D75" s="6" t="s">
        <v>23</v>
      </c>
      <c r="E75" s="56" t="s">
        <v>100</v>
      </c>
      <c r="F75" s="58">
        <v>250</v>
      </c>
      <c r="G75" s="63">
        <v>6.63</v>
      </c>
      <c r="H75" s="61">
        <v>2.87</v>
      </c>
      <c r="I75" s="61">
        <v>17.63</v>
      </c>
      <c r="J75" s="61">
        <v>128.24</v>
      </c>
      <c r="K75" s="77">
        <v>139</v>
      </c>
      <c r="L75" s="81">
        <v>28.19</v>
      </c>
      <c r="M75" s="40"/>
    </row>
    <row r="76" spans="1:13" ht="15" x14ac:dyDescent="0.25">
      <c r="A76" s="23"/>
      <c r="B76" s="15"/>
      <c r="C76" s="10"/>
      <c r="D76" s="6" t="s">
        <v>24</v>
      </c>
      <c r="E76" s="56" t="s">
        <v>62</v>
      </c>
      <c r="F76" s="80">
        <v>110</v>
      </c>
      <c r="G76" s="63">
        <v>16.57</v>
      </c>
      <c r="H76" s="61">
        <v>13.9</v>
      </c>
      <c r="I76" s="61">
        <v>3.73</v>
      </c>
      <c r="J76" s="61">
        <v>209.43</v>
      </c>
      <c r="K76" s="77">
        <v>401</v>
      </c>
      <c r="L76" s="81">
        <v>129.41999999999999</v>
      </c>
      <c r="M76" s="40"/>
    </row>
    <row r="77" spans="1:13" ht="15" x14ac:dyDescent="0.25">
      <c r="A77" s="23"/>
      <c r="B77" s="15"/>
      <c r="C77" s="10"/>
      <c r="D77" s="6" t="s">
        <v>25</v>
      </c>
      <c r="E77" s="56" t="s">
        <v>90</v>
      </c>
      <c r="F77" s="58">
        <v>150</v>
      </c>
      <c r="G77" s="63">
        <v>5.47</v>
      </c>
      <c r="H77" s="61">
        <v>2.6</v>
      </c>
      <c r="I77" s="61">
        <v>33.33</v>
      </c>
      <c r="J77" s="61">
        <v>169.93</v>
      </c>
      <c r="K77" s="77" t="s">
        <v>50</v>
      </c>
      <c r="L77" s="81">
        <v>20.5</v>
      </c>
      <c r="M77" s="40"/>
    </row>
    <row r="78" spans="1:13" ht="15" x14ac:dyDescent="0.25">
      <c r="A78" s="23"/>
      <c r="B78" s="15"/>
      <c r="C78" s="10"/>
      <c r="D78" s="6" t="s">
        <v>26</v>
      </c>
      <c r="E78" s="56" t="s">
        <v>63</v>
      </c>
      <c r="F78" s="58">
        <v>200</v>
      </c>
      <c r="G78" s="63">
        <v>1.1000000000000001</v>
      </c>
      <c r="H78" s="61"/>
      <c r="I78" s="61">
        <v>33.08</v>
      </c>
      <c r="J78" s="61">
        <v>129.19999999999999</v>
      </c>
      <c r="K78" s="76">
        <v>588</v>
      </c>
      <c r="L78" s="81">
        <v>9.8800000000000008</v>
      </c>
      <c r="M78" s="40"/>
    </row>
    <row r="79" spans="1:13" ht="15" x14ac:dyDescent="0.25">
      <c r="A79" s="23"/>
      <c r="B79" s="15"/>
      <c r="C79" s="10"/>
      <c r="D79" s="6" t="s">
        <v>27</v>
      </c>
      <c r="E79" s="44" t="s">
        <v>34</v>
      </c>
      <c r="F79" s="46">
        <v>30</v>
      </c>
      <c r="G79" s="54">
        <v>2.4</v>
      </c>
      <c r="H79" s="49">
        <v>0.3</v>
      </c>
      <c r="I79" s="49">
        <v>14.4</v>
      </c>
      <c r="J79" s="53">
        <v>72</v>
      </c>
      <c r="K79" s="73" t="s">
        <v>51</v>
      </c>
      <c r="L79" s="55">
        <v>2.83</v>
      </c>
      <c r="M79" s="40"/>
    </row>
    <row r="80" spans="1:13" ht="15" x14ac:dyDescent="0.25">
      <c r="A80" s="23"/>
      <c r="B80" s="15"/>
      <c r="C80" s="10"/>
      <c r="D80" s="6" t="s">
        <v>28</v>
      </c>
      <c r="E80" s="56" t="s">
        <v>35</v>
      </c>
      <c r="F80" s="58">
        <v>20</v>
      </c>
      <c r="G80" s="63">
        <v>1.6</v>
      </c>
      <c r="H80" s="61">
        <v>0.2</v>
      </c>
      <c r="I80" s="61">
        <v>9.3000000000000007</v>
      </c>
      <c r="J80" s="61">
        <v>46</v>
      </c>
      <c r="K80" s="77" t="s">
        <v>51</v>
      </c>
      <c r="L80" s="81">
        <v>1.89</v>
      </c>
      <c r="M80" s="40"/>
    </row>
    <row r="81" spans="1:13" ht="14.45" x14ac:dyDescent="0.3">
      <c r="A81" s="23"/>
      <c r="B81" s="15"/>
      <c r="C81" s="10"/>
      <c r="D81" s="5"/>
      <c r="E81" s="39"/>
      <c r="F81" s="40"/>
      <c r="G81" s="40"/>
      <c r="H81" s="40"/>
      <c r="I81" s="40"/>
      <c r="J81" s="40"/>
      <c r="K81" s="41"/>
      <c r="L81" s="40"/>
      <c r="M81" s="40"/>
    </row>
    <row r="82" spans="1:13" ht="14.45" x14ac:dyDescent="0.3">
      <c r="A82" s="23"/>
      <c r="B82" s="15"/>
      <c r="C82" s="10"/>
      <c r="D82" s="5"/>
      <c r="E82" s="39"/>
      <c r="F82" s="40"/>
      <c r="G82" s="40"/>
      <c r="H82" s="40"/>
      <c r="I82" s="40"/>
      <c r="J82" s="40"/>
      <c r="K82" s="41"/>
      <c r="L82" s="40"/>
      <c r="M82" s="40"/>
    </row>
    <row r="83" spans="1:13" ht="15" x14ac:dyDescent="0.25">
      <c r="A83" s="24"/>
      <c r="B83" s="17"/>
      <c r="C83" s="7"/>
      <c r="D83" s="18" t="s">
        <v>29</v>
      </c>
      <c r="E83" s="11"/>
      <c r="F83" s="19">
        <f>SUM(F74:F82)</f>
        <v>820</v>
      </c>
      <c r="G83" s="19">
        <f t="shared" ref="G83" si="24">SUM(G74:G82)</f>
        <v>34.1</v>
      </c>
      <c r="H83" s="19">
        <f t="shared" ref="H83" si="25">SUM(H74:H82)</f>
        <v>24.860000000000003</v>
      </c>
      <c r="I83" s="19">
        <f t="shared" ref="I83" si="26">SUM(I74:I82)</f>
        <v>113.07000000000001</v>
      </c>
      <c r="J83" s="19">
        <f t="shared" ref="J83:L83" si="27">SUM(J74:J82)</f>
        <v>807.44</v>
      </c>
      <c r="K83" s="25"/>
      <c r="L83" s="19">
        <f t="shared" si="27"/>
        <v>224.26999999999998</v>
      </c>
      <c r="M83" s="19"/>
    </row>
    <row r="84" spans="1:13" ht="15.75" customHeight="1" thickBot="1" x14ac:dyDescent="0.25">
      <c r="A84" s="29">
        <f>A64</f>
        <v>1</v>
      </c>
      <c r="B84" s="30">
        <f>B64</f>
        <v>4</v>
      </c>
      <c r="C84" s="89" t="s">
        <v>4</v>
      </c>
      <c r="D84" s="90"/>
      <c r="E84" s="31"/>
      <c r="F84" s="32">
        <f>F73+F83</f>
        <v>1532</v>
      </c>
      <c r="G84" s="32">
        <f t="shared" ref="G84" si="28">G73+G83</f>
        <v>62.88</v>
      </c>
      <c r="H84" s="32">
        <f t="shared" ref="H84" si="29">H73+H83</f>
        <v>48.570000000000007</v>
      </c>
      <c r="I84" s="32">
        <f t="shared" ref="I84" si="30">I73+I83</f>
        <v>235.07</v>
      </c>
      <c r="J84" s="32">
        <f t="shared" ref="J84:L84" si="31">J73+J83</f>
        <v>1625.3000000000002</v>
      </c>
      <c r="K84" s="32"/>
      <c r="L84" s="32">
        <f t="shared" si="31"/>
        <v>373.78999999999996</v>
      </c>
      <c r="M84" s="32"/>
    </row>
    <row r="85" spans="1:13" ht="15" x14ac:dyDescent="0.25">
      <c r="A85" s="20">
        <v>1</v>
      </c>
      <c r="B85" s="21">
        <v>5</v>
      </c>
      <c r="C85" s="22" t="s">
        <v>20</v>
      </c>
      <c r="D85" s="57" t="s">
        <v>45</v>
      </c>
      <c r="E85" s="56" t="s">
        <v>102</v>
      </c>
      <c r="F85" s="46">
        <v>250</v>
      </c>
      <c r="G85" s="63">
        <v>22.51</v>
      </c>
      <c r="H85" s="61">
        <v>9.64</v>
      </c>
      <c r="I85" s="61">
        <v>28.98</v>
      </c>
      <c r="J85" s="61">
        <v>359.38</v>
      </c>
      <c r="K85" s="73" t="s">
        <v>50</v>
      </c>
      <c r="L85" s="81">
        <v>97.16</v>
      </c>
      <c r="M85" s="40"/>
    </row>
    <row r="86" spans="1:13" ht="15" x14ac:dyDescent="0.25">
      <c r="A86" s="23"/>
      <c r="B86" s="15"/>
      <c r="C86" s="10"/>
      <c r="D86" s="57" t="s">
        <v>22</v>
      </c>
      <c r="E86" s="44" t="s">
        <v>42</v>
      </c>
      <c r="F86" s="45">
        <v>38</v>
      </c>
      <c r="G86" s="63">
        <v>0.21</v>
      </c>
      <c r="H86" s="62">
        <v>3.1</v>
      </c>
      <c r="I86" s="61">
        <v>1.02</v>
      </c>
      <c r="J86" s="61">
        <v>32.76</v>
      </c>
      <c r="K86" s="73" t="s">
        <v>50</v>
      </c>
      <c r="L86" s="81">
        <v>20.059999999999999</v>
      </c>
      <c r="M86" s="40"/>
    </row>
    <row r="87" spans="1:13" ht="15" x14ac:dyDescent="0.25">
      <c r="A87" s="23"/>
      <c r="B87" s="15"/>
      <c r="C87" s="10"/>
      <c r="D87" s="57" t="s">
        <v>46</v>
      </c>
      <c r="E87" s="56" t="s">
        <v>114</v>
      </c>
      <c r="F87" s="46">
        <v>200</v>
      </c>
      <c r="G87" s="63">
        <v>0.05</v>
      </c>
      <c r="H87" s="61"/>
      <c r="I87" s="61">
        <v>14.93</v>
      </c>
      <c r="J87" s="61">
        <v>57.35</v>
      </c>
      <c r="K87" s="73" t="s">
        <v>50</v>
      </c>
      <c r="L87" s="81">
        <v>3.03</v>
      </c>
      <c r="M87" s="40"/>
    </row>
    <row r="88" spans="1:13" ht="15" x14ac:dyDescent="0.25">
      <c r="A88" s="23"/>
      <c r="B88" s="15"/>
      <c r="C88" s="10"/>
      <c r="D88" s="57" t="s">
        <v>48</v>
      </c>
      <c r="E88" s="44" t="s">
        <v>89</v>
      </c>
      <c r="F88" s="45">
        <v>60</v>
      </c>
      <c r="G88" s="63">
        <v>4.12</v>
      </c>
      <c r="H88" s="61">
        <v>6.35</v>
      </c>
      <c r="I88" s="62">
        <v>17.5</v>
      </c>
      <c r="J88" s="61">
        <v>143.97999999999999</v>
      </c>
      <c r="K88" s="73" t="s">
        <v>50</v>
      </c>
      <c r="L88" s="81">
        <v>25.42</v>
      </c>
      <c r="M88" s="40"/>
    </row>
    <row r="89" spans="1:13" ht="15" x14ac:dyDescent="0.25">
      <c r="A89" s="23"/>
      <c r="B89" s="15"/>
      <c r="C89" s="10"/>
      <c r="D89" s="57" t="s">
        <v>49</v>
      </c>
      <c r="E89" s="44" t="s">
        <v>43</v>
      </c>
      <c r="F89" s="46">
        <v>20</v>
      </c>
      <c r="G89" s="59">
        <v>1.7</v>
      </c>
      <c r="H89" s="62">
        <v>0.8</v>
      </c>
      <c r="I89" s="61">
        <v>11.04</v>
      </c>
      <c r="J89" s="60">
        <v>59</v>
      </c>
      <c r="K89" s="73" t="s">
        <v>51</v>
      </c>
      <c r="L89" s="81">
        <v>1.96</v>
      </c>
      <c r="M89" s="40"/>
    </row>
    <row r="90" spans="1:13" ht="15" x14ac:dyDescent="0.25">
      <c r="A90" s="23"/>
      <c r="B90" s="15"/>
      <c r="C90" s="10"/>
      <c r="D90" s="57" t="s">
        <v>49</v>
      </c>
      <c r="E90" s="44" t="s">
        <v>35</v>
      </c>
      <c r="F90" s="46">
        <v>20</v>
      </c>
      <c r="G90" s="63">
        <v>1.6</v>
      </c>
      <c r="H90" s="62">
        <v>0.2</v>
      </c>
      <c r="I90" s="62">
        <v>9.3000000000000007</v>
      </c>
      <c r="J90" s="60">
        <v>89</v>
      </c>
      <c r="K90" s="73" t="s">
        <v>51</v>
      </c>
      <c r="L90" s="81">
        <v>1.89</v>
      </c>
      <c r="M90" s="40"/>
    </row>
    <row r="91" spans="1:13" ht="14.45" x14ac:dyDescent="0.3">
      <c r="A91" s="23"/>
      <c r="B91" s="15"/>
      <c r="C91" s="10"/>
      <c r="D91" s="5"/>
      <c r="E91" s="39"/>
      <c r="F91" s="40"/>
      <c r="G91" s="40"/>
      <c r="H91" s="40"/>
      <c r="I91" s="40"/>
      <c r="J91" s="40"/>
      <c r="K91" s="41"/>
      <c r="L91" s="40"/>
      <c r="M91" s="40"/>
    </row>
    <row r="92" spans="1:13" ht="15" x14ac:dyDescent="0.25">
      <c r="A92" s="24"/>
      <c r="B92" s="17"/>
      <c r="C92" s="7"/>
      <c r="D92" s="18" t="s">
        <v>29</v>
      </c>
      <c r="E92" s="8"/>
      <c r="F92" s="19">
        <f>SUM(F85:F91)</f>
        <v>588</v>
      </c>
      <c r="G92" s="19">
        <f t="shared" ref="G92" si="32">SUM(G85:G91)</f>
        <v>30.190000000000005</v>
      </c>
      <c r="H92" s="19">
        <f t="shared" ref="H92" si="33">SUM(H85:H91)</f>
        <v>20.09</v>
      </c>
      <c r="I92" s="19">
        <f t="shared" ref="I92" si="34">SUM(I85:I91)</f>
        <v>82.77</v>
      </c>
      <c r="J92" s="19">
        <f t="shared" ref="J92:L92" si="35">SUM(J85:J91)</f>
        <v>741.47</v>
      </c>
      <c r="K92" s="25"/>
      <c r="L92" s="19">
        <f t="shared" si="35"/>
        <v>149.52000000000001</v>
      </c>
      <c r="M92" s="19"/>
    </row>
    <row r="93" spans="1:13" ht="15" x14ac:dyDescent="0.25">
      <c r="A93" s="26">
        <f>A85</f>
        <v>1</v>
      </c>
      <c r="B93" s="13">
        <f>B85</f>
        <v>5</v>
      </c>
      <c r="C93" s="9" t="s">
        <v>21</v>
      </c>
      <c r="D93" s="6" t="s">
        <v>22</v>
      </c>
      <c r="E93" s="56" t="s">
        <v>103</v>
      </c>
      <c r="F93" s="58">
        <v>60</v>
      </c>
      <c r="G93" s="63">
        <v>0.86</v>
      </c>
      <c r="H93" s="61">
        <v>3.02</v>
      </c>
      <c r="I93" s="62">
        <v>5.7</v>
      </c>
      <c r="J93" s="62">
        <v>52.6</v>
      </c>
      <c r="K93" s="77" t="s">
        <v>50</v>
      </c>
      <c r="L93" s="81">
        <v>23.49</v>
      </c>
      <c r="M93" s="40"/>
    </row>
    <row r="94" spans="1:13" ht="25.5" x14ac:dyDescent="0.25">
      <c r="A94" s="23"/>
      <c r="B94" s="15"/>
      <c r="C94" s="10"/>
      <c r="D94" s="6" t="s">
        <v>23</v>
      </c>
      <c r="E94" s="56" t="s">
        <v>104</v>
      </c>
      <c r="F94" s="80">
        <v>260</v>
      </c>
      <c r="G94" s="63">
        <v>4.6100000000000003</v>
      </c>
      <c r="H94" s="61">
        <v>8.5500000000000007</v>
      </c>
      <c r="I94" s="61">
        <v>13.08</v>
      </c>
      <c r="J94" s="61">
        <v>150.03</v>
      </c>
      <c r="K94" s="77" t="s">
        <v>65</v>
      </c>
      <c r="L94" s="81">
        <v>45.47</v>
      </c>
      <c r="M94" s="40"/>
    </row>
    <row r="95" spans="1:13" ht="15" x14ac:dyDescent="0.25">
      <c r="A95" s="23"/>
      <c r="B95" s="15"/>
      <c r="C95" s="10"/>
      <c r="D95" s="9" t="s">
        <v>24</v>
      </c>
      <c r="E95" s="56" t="s">
        <v>105</v>
      </c>
      <c r="F95" s="58">
        <v>250</v>
      </c>
      <c r="G95" s="63">
        <v>16.739999999999998</v>
      </c>
      <c r="H95" s="61">
        <v>18.11</v>
      </c>
      <c r="I95" s="61">
        <v>25.89</v>
      </c>
      <c r="J95" s="61">
        <v>342.03</v>
      </c>
      <c r="K95" s="77">
        <v>394</v>
      </c>
      <c r="L95" s="81">
        <v>139.32</v>
      </c>
      <c r="M95" s="40"/>
    </row>
    <row r="96" spans="1:13" ht="15" x14ac:dyDescent="0.25">
      <c r="A96" s="23"/>
      <c r="B96" s="15"/>
      <c r="C96" s="10"/>
      <c r="D96" s="9" t="s">
        <v>26</v>
      </c>
      <c r="E96" s="56" t="s">
        <v>106</v>
      </c>
      <c r="F96" s="58">
        <v>200</v>
      </c>
      <c r="G96" s="63">
        <v>0.32</v>
      </c>
      <c r="H96" s="61">
        <v>0.08</v>
      </c>
      <c r="I96" s="61">
        <v>25.91</v>
      </c>
      <c r="J96" s="61">
        <v>100.09</v>
      </c>
      <c r="K96" s="76" t="s">
        <v>50</v>
      </c>
      <c r="L96" s="81">
        <v>12.14</v>
      </c>
      <c r="M96" s="40"/>
    </row>
    <row r="97" spans="1:13" ht="15" x14ac:dyDescent="0.25">
      <c r="A97" s="23"/>
      <c r="B97" s="15"/>
      <c r="C97" s="10"/>
      <c r="D97" s="6" t="s">
        <v>27</v>
      </c>
      <c r="E97" s="56" t="s">
        <v>43</v>
      </c>
      <c r="F97" s="58">
        <v>20</v>
      </c>
      <c r="G97" s="59">
        <v>1.7</v>
      </c>
      <c r="H97" s="62">
        <v>0.8</v>
      </c>
      <c r="I97" s="61">
        <v>11.04</v>
      </c>
      <c r="J97" s="60">
        <v>59</v>
      </c>
      <c r="K97" s="77" t="s">
        <v>51</v>
      </c>
      <c r="L97" s="81">
        <v>1.96</v>
      </c>
      <c r="M97" s="40"/>
    </row>
    <row r="98" spans="1:13" ht="15" x14ac:dyDescent="0.25">
      <c r="A98" s="23"/>
      <c r="B98" s="15"/>
      <c r="C98" s="10"/>
      <c r="D98" s="6" t="s">
        <v>28</v>
      </c>
      <c r="E98" s="56" t="s">
        <v>35</v>
      </c>
      <c r="F98" s="58">
        <v>20</v>
      </c>
      <c r="G98" s="59">
        <v>1.6</v>
      </c>
      <c r="H98" s="62">
        <v>0.2</v>
      </c>
      <c r="I98" s="62">
        <v>9.3000000000000007</v>
      </c>
      <c r="J98" s="60">
        <v>46</v>
      </c>
      <c r="K98" s="77" t="s">
        <v>51</v>
      </c>
      <c r="L98" s="81">
        <v>1.89</v>
      </c>
      <c r="M98" s="40"/>
    </row>
    <row r="99" spans="1:13" ht="14.45" x14ac:dyDescent="0.3">
      <c r="A99" s="23"/>
      <c r="B99" s="15"/>
      <c r="C99" s="10"/>
      <c r="D99" s="6"/>
      <c r="E99" s="39"/>
      <c r="F99" s="40"/>
      <c r="G99" s="40"/>
      <c r="H99" s="40"/>
      <c r="I99" s="40"/>
      <c r="J99" s="40"/>
      <c r="K99" s="41"/>
      <c r="L99" s="40"/>
      <c r="M99" s="40"/>
    </row>
    <row r="100" spans="1:13" ht="14.45" x14ac:dyDescent="0.3">
      <c r="A100" s="23"/>
      <c r="B100" s="15"/>
      <c r="C100" s="10"/>
      <c r="D100" s="5"/>
      <c r="E100" s="39"/>
      <c r="F100" s="40"/>
      <c r="G100" s="40"/>
      <c r="H100" s="40"/>
      <c r="I100" s="40"/>
      <c r="J100" s="40"/>
      <c r="K100" s="41"/>
      <c r="L100" s="40"/>
      <c r="M100" s="40"/>
    </row>
    <row r="101" spans="1:13" ht="14.45" x14ac:dyDescent="0.3">
      <c r="A101" s="23"/>
      <c r="B101" s="15"/>
      <c r="C101" s="10"/>
      <c r="D101" s="5"/>
      <c r="E101" s="39"/>
      <c r="F101" s="40"/>
      <c r="G101" s="40"/>
      <c r="H101" s="40"/>
      <c r="I101" s="40"/>
      <c r="J101" s="40"/>
      <c r="K101" s="41"/>
      <c r="L101" s="40"/>
      <c r="M101" s="40"/>
    </row>
    <row r="102" spans="1:13" ht="15" x14ac:dyDescent="0.25">
      <c r="A102" s="24"/>
      <c r="B102" s="17"/>
      <c r="C102" s="7"/>
      <c r="D102" s="18" t="s">
        <v>29</v>
      </c>
      <c r="E102" s="11"/>
      <c r="F102" s="19">
        <f>SUM(F93:F101)</f>
        <v>810</v>
      </c>
      <c r="G102" s="19">
        <f>SUM(G93:G101)</f>
        <v>25.830000000000002</v>
      </c>
      <c r="H102" s="19">
        <f>SUM(H93:H101)</f>
        <v>30.759999999999998</v>
      </c>
      <c r="I102" s="19">
        <f>SUM(I93:I101)</f>
        <v>90.92</v>
      </c>
      <c r="J102" s="19">
        <f>SUM(J93:J101)</f>
        <v>749.75</v>
      </c>
      <c r="K102" s="25"/>
      <c r="L102" s="19">
        <f>SUM(L93:L101)</f>
        <v>224.26999999999995</v>
      </c>
      <c r="M102" s="19"/>
    </row>
    <row r="103" spans="1:13" ht="15.75" customHeight="1" thickBot="1" x14ac:dyDescent="0.25">
      <c r="A103" s="29">
        <f>A85</f>
        <v>1</v>
      </c>
      <c r="B103" s="30">
        <f>B85</f>
        <v>5</v>
      </c>
      <c r="C103" s="89" t="s">
        <v>4</v>
      </c>
      <c r="D103" s="90"/>
      <c r="E103" s="31"/>
      <c r="F103" s="32">
        <f>F92+F102</f>
        <v>1398</v>
      </c>
      <c r="G103" s="32">
        <f t="shared" ref="G103" si="36">G92+G102</f>
        <v>56.02000000000001</v>
      </c>
      <c r="H103" s="32">
        <f t="shared" ref="H103" si="37">H92+H102</f>
        <v>50.849999999999994</v>
      </c>
      <c r="I103" s="32">
        <f t="shared" ref="I103" si="38">I92+I102</f>
        <v>173.69</v>
      </c>
      <c r="J103" s="32">
        <f t="shared" ref="J103:L103" si="39">J92+J102</f>
        <v>1491.22</v>
      </c>
      <c r="K103" s="32"/>
      <c r="L103" s="32">
        <f t="shared" si="39"/>
        <v>373.78999999999996</v>
      </c>
      <c r="M103" s="32"/>
    </row>
    <row r="104" spans="1:13" ht="15" x14ac:dyDescent="0.25">
      <c r="A104" s="20">
        <v>2</v>
      </c>
      <c r="B104" s="21">
        <v>1</v>
      </c>
      <c r="C104" s="22" t="s">
        <v>20</v>
      </c>
      <c r="D104" s="57" t="s">
        <v>49</v>
      </c>
      <c r="E104" s="56" t="s">
        <v>107</v>
      </c>
      <c r="F104" s="80">
        <v>50</v>
      </c>
      <c r="G104" s="63">
        <v>5.95</v>
      </c>
      <c r="H104" s="60">
        <v>13</v>
      </c>
      <c r="I104" s="61">
        <v>12.73</v>
      </c>
      <c r="J104" s="61">
        <v>192.95</v>
      </c>
      <c r="K104" s="53">
        <v>3</v>
      </c>
      <c r="L104" s="81">
        <v>44.45</v>
      </c>
      <c r="M104" s="40"/>
    </row>
    <row r="105" spans="1:13" ht="15" x14ac:dyDescent="0.25">
      <c r="A105" s="23"/>
      <c r="B105" s="15"/>
      <c r="C105" s="10"/>
      <c r="D105" s="57" t="s">
        <v>45</v>
      </c>
      <c r="E105" s="44" t="s">
        <v>61</v>
      </c>
      <c r="F105" s="80">
        <v>205</v>
      </c>
      <c r="G105" s="63">
        <v>8.84</v>
      </c>
      <c r="H105" s="61">
        <v>12.77</v>
      </c>
      <c r="I105" s="61">
        <v>41.23</v>
      </c>
      <c r="J105" s="62">
        <v>306.88</v>
      </c>
      <c r="K105" s="53">
        <v>257</v>
      </c>
      <c r="L105" s="81">
        <v>32.26</v>
      </c>
      <c r="M105" s="40"/>
    </row>
    <row r="106" spans="1:13" ht="15" x14ac:dyDescent="0.25">
      <c r="A106" s="23"/>
      <c r="B106" s="15"/>
      <c r="C106" s="10"/>
      <c r="D106" s="57" t="s">
        <v>46</v>
      </c>
      <c r="E106" s="44" t="s">
        <v>41</v>
      </c>
      <c r="F106" s="58">
        <v>200</v>
      </c>
      <c r="G106" s="52">
        <v>4</v>
      </c>
      <c r="H106" s="48">
        <v>3.68</v>
      </c>
      <c r="I106" s="49">
        <v>25.8</v>
      </c>
      <c r="J106" s="48">
        <v>148.12</v>
      </c>
      <c r="K106" s="53">
        <v>642</v>
      </c>
      <c r="L106" s="81">
        <v>32.82</v>
      </c>
      <c r="M106" s="40"/>
    </row>
    <row r="107" spans="1:13" ht="15" x14ac:dyDescent="0.25">
      <c r="A107" s="23"/>
      <c r="B107" s="15"/>
      <c r="C107" s="10"/>
      <c r="D107" s="57" t="s">
        <v>49</v>
      </c>
      <c r="E107" s="44" t="s">
        <v>34</v>
      </c>
      <c r="F107" s="46">
        <v>35</v>
      </c>
      <c r="G107" s="54">
        <v>2.8</v>
      </c>
      <c r="H107" s="48">
        <v>0.35</v>
      </c>
      <c r="I107" s="49">
        <v>16.8</v>
      </c>
      <c r="J107" s="53">
        <v>84</v>
      </c>
      <c r="K107" s="51" t="s">
        <v>51</v>
      </c>
      <c r="L107" s="81">
        <v>3.3</v>
      </c>
      <c r="M107" s="40"/>
    </row>
    <row r="108" spans="1:13" ht="15" x14ac:dyDescent="0.25">
      <c r="A108" s="23"/>
      <c r="B108" s="15"/>
      <c r="C108" s="10"/>
      <c r="D108" s="88" t="s">
        <v>49</v>
      </c>
      <c r="E108" s="56" t="s">
        <v>35</v>
      </c>
      <c r="F108" s="58">
        <v>20</v>
      </c>
      <c r="G108" s="59">
        <v>1.6</v>
      </c>
      <c r="H108" s="62">
        <v>0.2</v>
      </c>
      <c r="I108" s="62">
        <v>9.3000000000000007</v>
      </c>
      <c r="J108" s="60">
        <v>46</v>
      </c>
      <c r="K108" s="64" t="s">
        <v>51</v>
      </c>
      <c r="L108" s="81">
        <v>1.89</v>
      </c>
      <c r="M108" s="40"/>
    </row>
    <row r="109" spans="1:13" ht="15" x14ac:dyDescent="0.25">
      <c r="A109" s="23"/>
      <c r="B109" s="15"/>
      <c r="C109" s="10"/>
      <c r="D109" s="57" t="s">
        <v>54</v>
      </c>
      <c r="E109" s="56" t="s">
        <v>66</v>
      </c>
      <c r="F109" s="46">
        <v>130</v>
      </c>
      <c r="G109" s="54">
        <v>2.8</v>
      </c>
      <c r="H109" s="49">
        <v>2.5</v>
      </c>
      <c r="I109" s="53">
        <v>15</v>
      </c>
      <c r="J109" s="53">
        <v>93</v>
      </c>
      <c r="K109" s="53" t="s">
        <v>51</v>
      </c>
      <c r="L109" s="81">
        <v>34.799999999999997</v>
      </c>
      <c r="M109" s="40"/>
    </row>
    <row r="110" spans="1:13" ht="14.45" x14ac:dyDescent="0.3">
      <c r="A110" s="23"/>
      <c r="B110" s="15"/>
      <c r="C110" s="10"/>
      <c r="D110" s="57"/>
      <c r="E110" s="78"/>
      <c r="F110" s="78"/>
      <c r="G110" s="78"/>
      <c r="H110" s="78"/>
      <c r="I110" s="78"/>
      <c r="J110" s="78"/>
      <c r="K110" s="78"/>
      <c r="L110" s="78"/>
      <c r="M110" s="40"/>
    </row>
    <row r="111" spans="1:13" ht="14.45" x14ac:dyDescent="0.3">
      <c r="A111" s="23"/>
      <c r="B111" s="15"/>
      <c r="C111" s="10"/>
      <c r="D111" s="5"/>
      <c r="E111" s="39"/>
      <c r="F111" s="40"/>
      <c r="G111" s="40"/>
      <c r="H111" s="40"/>
      <c r="I111" s="40"/>
      <c r="J111" s="40"/>
      <c r="K111" s="41"/>
      <c r="L111" s="40"/>
      <c r="M111" s="40"/>
    </row>
    <row r="112" spans="1:13" ht="15" x14ac:dyDescent="0.25">
      <c r="A112" s="24"/>
      <c r="B112" s="17"/>
      <c r="C112" s="7"/>
      <c r="D112" s="18" t="s">
        <v>29</v>
      </c>
      <c r="E112" s="8"/>
      <c r="F112" s="19">
        <f>SUM(F104:F111)</f>
        <v>640</v>
      </c>
      <c r="G112" s="19">
        <f t="shared" ref="G112:J112" si="40">SUM(G104:G111)</f>
        <v>25.990000000000002</v>
      </c>
      <c r="H112" s="19">
        <f t="shared" si="40"/>
        <v>32.5</v>
      </c>
      <c r="I112" s="19">
        <f t="shared" si="40"/>
        <v>120.85999999999999</v>
      </c>
      <c r="J112" s="19">
        <f t="shared" si="40"/>
        <v>870.95</v>
      </c>
      <c r="K112" s="25"/>
      <c r="L112" s="19">
        <f t="shared" ref="L112" si="41">SUM(L104:L111)</f>
        <v>149.51999999999998</v>
      </c>
      <c r="M112" s="19"/>
    </row>
    <row r="113" spans="1:13" ht="25.5" x14ac:dyDescent="0.25">
      <c r="A113" s="26">
        <f>A104</f>
        <v>2</v>
      </c>
      <c r="B113" s="13">
        <f>B104</f>
        <v>1</v>
      </c>
      <c r="C113" s="9" t="s">
        <v>21</v>
      </c>
      <c r="D113" s="6" t="s">
        <v>22</v>
      </c>
      <c r="E113" s="56" t="s">
        <v>115</v>
      </c>
      <c r="F113" s="58">
        <v>60</v>
      </c>
      <c r="G113" s="63">
        <v>0.46</v>
      </c>
      <c r="H113" s="64"/>
      <c r="I113" s="61">
        <v>1.63</v>
      </c>
      <c r="J113" s="61">
        <v>8.27</v>
      </c>
      <c r="K113" s="72">
        <v>572</v>
      </c>
      <c r="L113" s="81">
        <v>37.31</v>
      </c>
      <c r="M113" s="40"/>
    </row>
    <row r="114" spans="1:13" ht="25.5" x14ac:dyDescent="0.25">
      <c r="A114" s="23"/>
      <c r="B114" s="15"/>
      <c r="C114" s="10"/>
      <c r="D114" s="6" t="s">
        <v>23</v>
      </c>
      <c r="E114" s="56" t="s">
        <v>67</v>
      </c>
      <c r="F114" s="80">
        <v>260</v>
      </c>
      <c r="G114" s="63">
        <v>9.3699999999999992</v>
      </c>
      <c r="H114" s="62">
        <v>3.4</v>
      </c>
      <c r="I114" s="61">
        <v>24.39</v>
      </c>
      <c r="J114" s="61">
        <v>170.06</v>
      </c>
      <c r="K114" s="72">
        <v>139</v>
      </c>
      <c r="L114" s="81">
        <v>23.2</v>
      </c>
      <c r="M114" s="40"/>
    </row>
    <row r="115" spans="1:13" ht="15" x14ac:dyDescent="0.25">
      <c r="A115" s="23"/>
      <c r="B115" s="15"/>
      <c r="C115" s="10"/>
      <c r="D115" s="6" t="s">
        <v>24</v>
      </c>
      <c r="E115" s="56" t="s">
        <v>68</v>
      </c>
      <c r="F115" s="58">
        <v>250</v>
      </c>
      <c r="G115" s="63">
        <v>18.54</v>
      </c>
      <c r="H115" s="62">
        <v>17.899999999999999</v>
      </c>
      <c r="I115" s="61">
        <v>52.97</v>
      </c>
      <c r="J115" s="61">
        <v>447.21</v>
      </c>
      <c r="K115" s="72">
        <v>403</v>
      </c>
      <c r="L115" s="81">
        <v>128.04</v>
      </c>
      <c r="M115" s="40"/>
    </row>
    <row r="116" spans="1:13" ht="15" x14ac:dyDescent="0.25">
      <c r="A116" s="23"/>
      <c r="B116" s="15"/>
      <c r="C116" s="10"/>
      <c r="D116" s="6" t="s">
        <v>26</v>
      </c>
      <c r="E116" s="56" t="s">
        <v>52</v>
      </c>
      <c r="F116" s="58">
        <v>200</v>
      </c>
      <c r="G116" s="63">
        <v>0.32</v>
      </c>
      <c r="H116" s="61">
        <v>0.08</v>
      </c>
      <c r="I116" s="61">
        <v>26.88</v>
      </c>
      <c r="J116" s="61">
        <v>103.51</v>
      </c>
      <c r="K116" s="73" t="s">
        <v>50</v>
      </c>
      <c r="L116" s="81">
        <v>31.94</v>
      </c>
      <c r="M116" s="40"/>
    </row>
    <row r="117" spans="1:13" ht="15" x14ac:dyDescent="0.25">
      <c r="A117" s="23"/>
      <c r="B117" s="15"/>
      <c r="C117" s="10"/>
      <c r="D117" s="6" t="s">
        <v>27</v>
      </c>
      <c r="E117" s="56" t="s">
        <v>34</v>
      </c>
      <c r="F117" s="58">
        <v>20</v>
      </c>
      <c r="G117" s="59">
        <v>1.6</v>
      </c>
      <c r="H117" s="62">
        <v>0.2</v>
      </c>
      <c r="I117" s="62">
        <v>9.6</v>
      </c>
      <c r="J117" s="60">
        <v>48</v>
      </c>
      <c r="K117" s="73" t="s">
        <v>51</v>
      </c>
      <c r="L117" s="81">
        <v>1.89</v>
      </c>
      <c r="M117" s="40"/>
    </row>
    <row r="118" spans="1:13" ht="15" x14ac:dyDescent="0.25">
      <c r="A118" s="23"/>
      <c r="B118" s="15"/>
      <c r="C118" s="10"/>
      <c r="D118" s="6" t="s">
        <v>28</v>
      </c>
      <c r="E118" s="56" t="s">
        <v>35</v>
      </c>
      <c r="F118" s="58">
        <v>20</v>
      </c>
      <c r="G118" s="59">
        <v>1.6</v>
      </c>
      <c r="H118" s="62">
        <v>0.2</v>
      </c>
      <c r="I118" s="62">
        <v>9.3000000000000007</v>
      </c>
      <c r="J118" s="60">
        <v>46</v>
      </c>
      <c r="K118" s="73" t="s">
        <v>51</v>
      </c>
      <c r="L118" s="81">
        <v>1.89</v>
      </c>
      <c r="M118" s="40"/>
    </row>
    <row r="119" spans="1:13" ht="14.45" x14ac:dyDescent="0.3">
      <c r="A119" s="23"/>
      <c r="B119" s="15"/>
      <c r="C119" s="10"/>
      <c r="D119" s="6"/>
      <c r="E119" s="39"/>
      <c r="F119" s="40"/>
      <c r="G119" s="40"/>
      <c r="H119" s="40"/>
      <c r="I119" s="40"/>
      <c r="J119" s="40"/>
      <c r="K119" s="41"/>
      <c r="L119" s="40"/>
      <c r="M119" s="40"/>
    </row>
    <row r="120" spans="1:13" ht="14.45" x14ac:dyDescent="0.3">
      <c r="A120" s="23"/>
      <c r="B120" s="15"/>
      <c r="C120" s="10"/>
      <c r="D120" s="5"/>
      <c r="E120" s="39"/>
      <c r="F120" s="40"/>
      <c r="G120" s="40"/>
      <c r="H120" s="40"/>
      <c r="I120" s="40"/>
      <c r="J120" s="40"/>
      <c r="K120" s="41"/>
      <c r="L120" s="40"/>
      <c r="M120" s="40"/>
    </row>
    <row r="121" spans="1:13" ht="14.45" x14ac:dyDescent="0.3">
      <c r="A121" s="23"/>
      <c r="B121" s="15"/>
      <c r="C121" s="10"/>
      <c r="D121" s="5"/>
      <c r="E121" s="39"/>
      <c r="F121" s="40"/>
      <c r="G121" s="40"/>
      <c r="H121" s="40"/>
      <c r="I121" s="40"/>
      <c r="J121" s="40"/>
      <c r="K121" s="41"/>
      <c r="L121" s="40"/>
      <c r="M121" s="40"/>
    </row>
    <row r="122" spans="1:13" ht="15" x14ac:dyDescent="0.25">
      <c r="A122" s="24"/>
      <c r="B122" s="17"/>
      <c r="C122" s="7"/>
      <c r="D122" s="18" t="s">
        <v>29</v>
      </c>
      <c r="E122" s="11"/>
      <c r="F122" s="19">
        <f>SUM(F113:F121)</f>
        <v>810</v>
      </c>
      <c r="G122" s="19">
        <f t="shared" ref="G122:J122" si="42">SUM(G113:G121)</f>
        <v>31.89</v>
      </c>
      <c r="H122" s="19">
        <f t="shared" si="42"/>
        <v>21.779999999999994</v>
      </c>
      <c r="I122" s="19">
        <f t="shared" si="42"/>
        <v>124.76999999999998</v>
      </c>
      <c r="J122" s="19">
        <f t="shared" si="42"/>
        <v>823.05</v>
      </c>
      <c r="K122" s="25"/>
      <c r="L122" s="19">
        <f t="shared" ref="L122" si="43">SUM(L113:L121)</f>
        <v>224.26999999999998</v>
      </c>
      <c r="M122" s="25"/>
    </row>
    <row r="123" spans="1:13" ht="15.75" thickBot="1" x14ac:dyDescent="0.25">
      <c r="A123" s="29">
        <f>A104</f>
        <v>2</v>
      </c>
      <c r="B123" s="30">
        <f>B104</f>
        <v>1</v>
      </c>
      <c r="C123" s="89" t="s">
        <v>4</v>
      </c>
      <c r="D123" s="90"/>
      <c r="E123" s="31"/>
      <c r="F123" s="32">
        <f>F112+F122</f>
        <v>1450</v>
      </c>
      <c r="G123" s="32">
        <f t="shared" ref="G123" si="44">G112+G122</f>
        <v>57.88</v>
      </c>
      <c r="H123" s="32">
        <f t="shared" ref="H123" si="45">H112+H122</f>
        <v>54.279999999999994</v>
      </c>
      <c r="I123" s="32">
        <f t="shared" ref="I123" si="46">I112+I122</f>
        <v>245.62999999999997</v>
      </c>
      <c r="J123" s="32">
        <f t="shared" ref="J123:L123" si="47">J112+J122</f>
        <v>1694</v>
      </c>
      <c r="K123" s="32"/>
      <c r="L123" s="32">
        <f t="shared" si="47"/>
        <v>373.78999999999996</v>
      </c>
      <c r="M123" s="32"/>
    </row>
    <row r="124" spans="1:13" ht="15" x14ac:dyDescent="0.25">
      <c r="A124" s="14">
        <v>2</v>
      </c>
      <c r="B124" s="15">
        <v>2</v>
      </c>
      <c r="C124" s="22" t="s">
        <v>20</v>
      </c>
      <c r="D124" s="57" t="s">
        <v>49</v>
      </c>
      <c r="E124" s="44" t="s">
        <v>36</v>
      </c>
      <c r="F124" s="45">
        <v>35</v>
      </c>
      <c r="G124" s="47">
        <v>2.1800000000000002</v>
      </c>
      <c r="H124" s="48">
        <v>9.25</v>
      </c>
      <c r="I124" s="48">
        <v>13.88</v>
      </c>
      <c r="J124" s="48">
        <v>148.55000000000001</v>
      </c>
      <c r="K124" s="72">
        <v>1</v>
      </c>
      <c r="L124" s="55">
        <v>25.92</v>
      </c>
      <c r="M124" s="40"/>
    </row>
    <row r="125" spans="1:13" ht="15" x14ac:dyDescent="0.25">
      <c r="A125" s="14"/>
      <c r="B125" s="15"/>
      <c r="C125" s="10"/>
      <c r="D125" s="57" t="s">
        <v>45</v>
      </c>
      <c r="E125" s="44" t="s">
        <v>91</v>
      </c>
      <c r="F125" s="46">
        <v>75</v>
      </c>
      <c r="G125" s="47">
        <v>11.12</v>
      </c>
      <c r="H125" s="48">
        <v>2.62</v>
      </c>
      <c r="I125" s="48">
        <v>7.82</v>
      </c>
      <c r="J125" s="48">
        <v>98.36</v>
      </c>
      <c r="K125" s="72">
        <v>389</v>
      </c>
      <c r="L125" s="55">
        <v>58.54</v>
      </c>
      <c r="M125" s="40"/>
    </row>
    <row r="126" spans="1:13" ht="15" x14ac:dyDescent="0.25">
      <c r="A126" s="14"/>
      <c r="B126" s="15"/>
      <c r="C126" s="10"/>
      <c r="D126" s="57" t="s">
        <v>45</v>
      </c>
      <c r="E126" s="44" t="s">
        <v>39</v>
      </c>
      <c r="F126" s="46">
        <v>150</v>
      </c>
      <c r="G126" s="47">
        <v>3.15</v>
      </c>
      <c r="H126" s="49">
        <v>5.6</v>
      </c>
      <c r="I126" s="48">
        <v>20.18</v>
      </c>
      <c r="J126" s="49">
        <v>148.4</v>
      </c>
      <c r="K126" s="72">
        <v>472</v>
      </c>
      <c r="L126" s="55">
        <v>35.65</v>
      </c>
      <c r="M126" s="40"/>
    </row>
    <row r="127" spans="1:13" ht="15" x14ac:dyDescent="0.25">
      <c r="A127" s="14"/>
      <c r="B127" s="15"/>
      <c r="C127" s="10"/>
      <c r="D127" s="57" t="s">
        <v>46</v>
      </c>
      <c r="E127" s="44" t="s">
        <v>37</v>
      </c>
      <c r="F127" s="46">
        <v>200</v>
      </c>
      <c r="G127" s="47">
        <v>1.87</v>
      </c>
      <c r="H127" s="51">
        <v>1.6</v>
      </c>
      <c r="I127" s="48">
        <v>24.05</v>
      </c>
      <c r="J127" s="48">
        <v>119.92</v>
      </c>
      <c r="K127" s="72">
        <v>692</v>
      </c>
      <c r="L127" s="55">
        <v>14.36</v>
      </c>
      <c r="M127" s="40"/>
    </row>
    <row r="128" spans="1:13" ht="15" x14ac:dyDescent="0.25">
      <c r="A128" s="14"/>
      <c r="B128" s="15"/>
      <c r="C128" s="10"/>
      <c r="D128" s="57" t="s">
        <v>70</v>
      </c>
      <c r="E128" s="44" t="s">
        <v>69</v>
      </c>
      <c r="F128" s="46">
        <v>20</v>
      </c>
      <c r="G128" s="50"/>
      <c r="H128" s="51"/>
      <c r="I128" s="49">
        <v>11.4</v>
      </c>
      <c r="J128" s="53">
        <v>46</v>
      </c>
      <c r="K128" s="73" t="s">
        <v>51</v>
      </c>
      <c r="L128" s="55">
        <v>10.8</v>
      </c>
      <c r="M128" s="40"/>
    </row>
    <row r="129" spans="1:13" ht="15" x14ac:dyDescent="0.25">
      <c r="A129" s="14"/>
      <c r="B129" s="15"/>
      <c r="C129" s="10"/>
      <c r="D129" s="75" t="s">
        <v>49</v>
      </c>
      <c r="E129" s="44" t="s">
        <v>34</v>
      </c>
      <c r="F129" s="46">
        <v>25</v>
      </c>
      <c r="G129" s="52">
        <v>2</v>
      </c>
      <c r="H129" s="48">
        <v>0.25</v>
      </c>
      <c r="I129" s="53">
        <v>12</v>
      </c>
      <c r="J129" s="53">
        <v>60</v>
      </c>
      <c r="K129" s="73" t="s">
        <v>51</v>
      </c>
      <c r="L129" s="55">
        <v>2.36</v>
      </c>
      <c r="M129" s="40"/>
    </row>
    <row r="130" spans="1:13" ht="15" x14ac:dyDescent="0.25">
      <c r="A130" s="14"/>
      <c r="B130" s="15"/>
      <c r="C130" s="10"/>
      <c r="D130" s="75" t="s">
        <v>49</v>
      </c>
      <c r="E130" s="44" t="s">
        <v>35</v>
      </c>
      <c r="F130" s="46">
        <v>20</v>
      </c>
      <c r="G130" s="54">
        <v>1.6</v>
      </c>
      <c r="H130" s="49">
        <v>0.2</v>
      </c>
      <c r="I130" s="49">
        <v>9.3000000000000007</v>
      </c>
      <c r="J130" s="53">
        <v>46</v>
      </c>
      <c r="K130" s="73" t="s">
        <v>51</v>
      </c>
      <c r="L130" s="55">
        <v>1.89</v>
      </c>
      <c r="M130" s="40"/>
    </row>
    <row r="131" spans="1:13" ht="15" x14ac:dyDescent="0.25">
      <c r="A131" s="16"/>
      <c r="B131" s="17"/>
      <c r="C131" s="7"/>
      <c r="D131" s="18" t="s">
        <v>29</v>
      </c>
      <c r="E131" s="8"/>
      <c r="F131" s="74">
        <f>SUM(F124:F130)</f>
        <v>525</v>
      </c>
      <c r="G131" s="19">
        <f t="shared" ref="G131:J131" si="48">SUM(G124:G130)</f>
        <v>21.92</v>
      </c>
      <c r="H131" s="19">
        <f t="shared" si="48"/>
        <v>19.52</v>
      </c>
      <c r="I131" s="19">
        <f t="shared" si="48"/>
        <v>98.63000000000001</v>
      </c>
      <c r="J131" s="19">
        <f t="shared" si="48"/>
        <v>667.23</v>
      </c>
      <c r="K131" s="25"/>
      <c r="L131" s="19">
        <f t="shared" ref="L131" si="49">SUM(L124:L130)</f>
        <v>149.52000000000004</v>
      </c>
      <c r="M131" s="25"/>
    </row>
    <row r="132" spans="1:13" ht="25.5" x14ac:dyDescent="0.25">
      <c r="A132" s="13">
        <f>A124</f>
        <v>2</v>
      </c>
      <c r="B132" s="13">
        <f>B124</f>
        <v>2</v>
      </c>
      <c r="C132" s="9" t="s">
        <v>21</v>
      </c>
      <c r="D132" s="6" t="s">
        <v>23</v>
      </c>
      <c r="E132" s="44" t="s">
        <v>71</v>
      </c>
      <c r="F132" s="45">
        <v>260</v>
      </c>
      <c r="G132" s="47">
        <v>4.7699999999999996</v>
      </c>
      <c r="H132" s="48">
        <v>8.57</v>
      </c>
      <c r="I132" s="49">
        <v>7.7</v>
      </c>
      <c r="J132" s="49">
        <v>137.1</v>
      </c>
      <c r="K132" s="73" t="s">
        <v>93</v>
      </c>
      <c r="L132" s="55">
        <v>50.48</v>
      </c>
      <c r="M132" s="40"/>
    </row>
    <row r="133" spans="1:13" ht="15" x14ac:dyDescent="0.25">
      <c r="A133" s="14"/>
      <c r="B133" s="15"/>
      <c r="C133" s="10"/>
      <c r="D133" s="6" t="s">
        <v>24</v>
      </c>
      <c r="E133" s="56" t="s">
        <v>62</v>
      </c>
      <c r="F133" s="46">
        <v>115</v>
      </c>
      <c r="G133" s="47">
        <v>17.91</v>
      </c>
      <c r="H133" s="48">
        <v>14.85</v>
      </c>
      <c r="I133" s="48">
        <v>3.73</v>
      </c>
      <c r="J133" s="48">
        <v>223.65</v>
      </c>
      <c r="K133" s="77" t="s">
        <v>108</v>
      </c>
      <c r="L133" s="55">
        <v>145.30000000000001</v>
      </c>
      <c r="M133" s="40"/>
    </row>
    <row r="134" spans="1:13" ht="15" x14ac:dyDescent="0.25">
      <c r="A134" s="14"/>
      <c r="B134" s="15"/>
      <c r="C134" s="10"/>
      <c r="D134" s="6" t="s">
        <v>25</v>
      </c>
      <c r="E134" s="56" t="s">
        <v>74</v>
      </c>
      <c r="F134" s="46">
        <v>150</v>
      </c>
      <c r="G134" s="47">
        <v>5.63</v>
      </c>
      <c r="H134" s="48">
        <v>4.8899999999999997</v>
      </c>
      <c r="I134" s="48">
        <v>36.44</v>
      </c>
      <c r="J134" s="48">
        <v>212.33</v>
      </c>
      <c r="K134" s="72">
        <v>469</v>
      </c>
      <c r="L134" s="55">
        <v>17.64</v>
      </c>
      <c r="M134" s="40"/>
    </row>
    <row r="135" spans="1:13" ht="15" x14ac:dyDescent="0.25">
      <c r="A135" s="14"/>
      <c r="B135" s="15"/>
      <c r="C135" s="10"/>
      <c r="D135" s="6" t="s">
        <v>26</v>
      </c>
      <c r="E135" s="44" t="s">
        <v>92</v>
      </c>
      <c r="F135" s="46">
        <v>200</v>
      </c>
      <c r="G135" s="47">
        <v>0.63</v>
      </c>
      <c r="H135" s="51"/>
      <c r="I135" s="48">
        <v>18.95</v>
      </c>
      <c r="J135" s="48">
        <v>99.27</v>
      </c>
      <c r="K135" s="72">
        <v>705</v>
      </c>
      <c r="L135" s="55">
        <v>6.13</v>
      </c>
      <c r="M135" s="40"/>
    </row>
    <row r="136" spans="1:13" ht="15" x14ac:dyDescent="0.25">
      <c r="A136" s="14"/>
      <c r="B136" s="15"/>
      <c r="C136" s="10"/>
      <c r="D136" s="6" t="s">
        <v>27</v>
      </c>
      <c r="E136" s="44" t="s">
        <v>34</v>
      </c>
      <c r="F136" s="46">
        <v>30</v>
      </c>
      <c r="G136" s="54">
        <v>2.4</v>
      </c>
      <c r="H136" s="49">
        <v>0.3</v>
      </c>
      <c r="I136" s="49">
        <v>14.4</v>
      </c>
      <c r="J136" s="53">
        <v>72</v>
      </c>
      <c r="K136" s="73" t="s">
        <v>51</v>
      </c>
      <c r="L136" s="55">
        <v>2.83</v>
      </c>
      <c r="M136" s="40"/>
    </row>
    <row r="137" spans="1:13" ht="15" x14ac:dyDescent="0.25">
      <c r="A137" s="14"/>
      <c r="B137" s="15"/>
      <c r="C137" s="10"/>
      <c r="D137" s="6" t="s">
        <v>28</v>
      </c>
      <c r="E137" s="44" t="s">
        <v>35</v>
      </c>
      <c r="F137" s="46">
        <v>20</v>
      </c>
      <c r="G137" s="54">
        <v>1.6</v>
      </c>
      <c r="H137" s="49">
        <v>0.2</v>
      </c>
      <c r="I137" s="49">
        <v>9.3000000000000007</v>
      </c>
      <c r="J137" s="53">
        <v>46</v>
      </c>
      <c r="K137" s="73" t="s">
        <v>51</v>
      </c>
      <c r="L137" s="55">
        <v>1.89</v>
      </c>
      <c r="M137" s="40"/>
    </row>
    <row r="138" spans="1:13" ht="14.45" x14ac:dyDescent="0.3">
      <c r="A138" s="14"/>
      <c r="B138" s="15"/>
      <c r="C138" s="10"/>
      <c r="D138" s="6"/>
      <c r="E138" s="44"/>
      <c r="F138" s="46"/>
      <c r="G138" s="54"/>
      <c r="H138" s="49"/>
      <c r="I138" s="49"/>
      <c r="J138" s="53"/>
      <c r="K138" s="73"/>
      <c r="L138" s="55"/>
      <c r="M138" s="40"/>
    </row>
    <row r="139" spans="1:13" ht="14.45" x14ac:dyDescent="0.3">
      <c r="A139" s="14"/>
      <c r="B139" s="15"/>
      <c r="C139" s="10"/>
      <c r="D139" s="5"/>
      <c r="E139" s="39"/>
      <c r="F139" s="40"/>
      <c r="G139" s="71"/>
      <c r="H139" s="66"/>
      <c r="I139" s="66"/>
      <c r="J139" s="40"/>
      <c r="K139" s="41"/>
      <c r="L139" s="40"/>
      <c r="M139" s="40"/>
    </row>
    <row r="140" spans="1:13" ht="14.45" x14ac:dyDescent="0.3">
      <c r="A140" s="14"/>
      <c r="B140" s="15"/>
      <c r="C140" s="10"/>
      <c r="D140" s="5"/>
      <c r="E140" s="39"/>
      <c r="F140" s="40"/>
      <c r="G140" s="40"/>
      <c r="H140" s="40"/>
      <c r="I140" s="40"/>
      <c r="J140" s="40"/>
      <c r="K140" s="41"/>
      <c r="L140" s="40"/>
      <c r="M140" s="40"/>
    </row>
    <row r="141" spans="1:13" ht="15" x14ac:dyDescent="0.25">
      <c r="A141" s="16"/>
      <c r="B141" s="17"/>
      <c r="C141" s="7"/>
      <c r="D141" s="18" t="s">
        <v>29</v>
      </c>
      <c r="E141" s="11"/>
      <c r="F141" s="19">
        <f>SUM(F132:F140)</f>
        <v>775</v>
      </c>
      <c r="G141" s="19">
        <f t="shared" ref="G141:J141" si="50">SUM(G132:G140)</f>
        <v>32.94</v>
      </c>
      <c r="H141" s="19">
        <f t="shared" si="50"/>
        <v>28.810000000000002</v>
      </c>
      <c r="I141" s="19">
        <f t="shared" si="50"/>
        <v>90.52</v>
      </c>
      <c r="J141" s="19">
        <f t="shared" si="50"/>
        <v>790.35</v>
      </c>
      <c r="K141" s="25"/>
      <c r="L141" s="19">
        <f t="shared" ref="L141" si="51">SUM(L132:L140)</f>
        <v>224.27</v>
      </c>
      <c r="M141" s="25"/>
    </row>
    <row r="142" spans="1:13" ht="15.75" thickBot="1" x14ac:dyDescent="0.25">
      <c r="A142" s="33">
        <f>A124</f>
        <v>2</v>
      </c>
      <c r="B142" s="33">
        <f>B124</f>
        <v>2</v>
      </c>
      <c r="C142" s="89" t="s">
        <v>4</v>
      </c>
      <c r="D142" s="90"/>
      <c r="E142" s="31"/>
      <c r="F142" s="32">
        <f>F131+F141</f>
        <v>1300</v>
      </c>
      <c r="G142" s="32">
        <f t="shared" ref="G142" si="52">G131+G141</f>
        <v>54.86</v>
      </c>
      <c r="H142" s="32">
        <f t="shared" ref="H142" si="53">H131+H141</f>
        <v>48.33</v>
      </c>
      <c r="I142" s="32">
        <f t="shared" ref="I142" si="54">I131+I141</f>
        <v>189.15</v>
      </c>
      <c r="J142" s="32">
        <f t="shared" ref="J142:L142" si="55">J131+J141</f>
        <v>1457.58</v>
      </c>
      <c r="K142" s="32"/>
      <c r="L142" s="32">
        <f t="shared" si="55"/>
        <v>373.79000000000008</v>
      </c>
      <c r="M142" s="32"/>
    </row>
    <row r="143" spans="1:13" ht="15" x14ac:dyDescent="0.25">
      <c r="A143" s="20">
        <v>2</v>
      </c>
      <c r="B143" s="21">
        <v>3</v>
      </c>
      <c r="C143" s="22" t="s">
        <v>20</v>
      </c>
      <c r="D143" s="57" t="s">
        <v>45</v>
      </c>
      <c r="E143" s="56" t="s">
        <v>72</v>
      </c>
      <c r="F143" s="58">
        <v>250</v>
      </c>
      <c r="G143" s="63">
        <v>27.76</v>
      </c>
      <c r="H143" s="61">
        <v>14.55</v>
      </c>
      <c r="I143" s="61">
        <v>45.56</v>
      </c>
      <c r="J143" s="61">
        <v>437.64</v>
      </c>
      <c r="K143" s="77" t="s">
        <v>50</v>
      </c>
      <c r="L143" s="81">
        <v>97.53</v>
      </c>
      <c r="M143" s="40"/>
    </row>
    <row r="144" spans="1:13" ht="15" x14ac:dyDescent="0.25">
      <c r="A144" s="23"/>
      <c r="B144" s="15"/>
      <c r="C144" s="10"/>
      <c r="D144" s="57" t="s">
        <v>22</v>
      </c>
      <c r="E144" s="56" t="s">
        <v>42</v>
      </c>
      <c r="F144" s="80">
        <v>25</v>
      </c>
      <c r="G144" s="63">
        <v>0.15</v>
      </c>
      <c r="H144" s="60">
        <v>2</v>
      </c>
      <c r="I144" s="61">
        <v>0.73</v>
      </c>
      <c r="J144" s="61">
        <v>21.48</v>
      </c>
      <c r="K144" s="77" t="s">
        <v>50</v>
      </c>
      <c r="L144" s="81">
        <v>14.21</v>
      </c>
      <c r="M144" s="40"/>
    </row>
    <row r="145" spans="1:13" ht="15" x14ac:dyDescent="0.25">
      <c r="A145" s="23"/>
      <c r="B145" s="15"/>
      <c r="C145" s="10"/>
      <c r="D145" s="57" t="s">
        <v>26</v>
      </c>
      <c r="E145" s="56" t="s">
        <v>73</v>
      </c>
      <c r="F145" s="58">
        <v>200</v>
      </c>
      <c r="G145" s="59">
        <v>2.8</v>
      </c>
      <c r="H145" s="62">
        <v>3.2</v>
      </c>
      <c r="I145" s="62">
        <v>4.7</v>
      </c>
      <c r="J145" s="60">
        <v>59</v>
      </c>
      <c r="K145" s="77" t="s">
        <v>51</v>
      </c>
      <c r="L145" s="81">
        <v>30.36</v>
      </c>
      <c r="M145" s="40"/>
    </row>
    <row r="146" spans="1:13" ht="15.75" customHeight="1" x14ac:dyDescent="0.25">
      <c r="A146" s="23"/>
      <c r="B146" s="15"/>
      <c r="C146" s="10"/>
      <c r="D146" s="57" t="s">
        <v>46</v>
      </c>
      <c r="E146" s="56" t="s">
        <v>109</v>
      </c>
      <c r="F146" s="58">
        <v>200</v>
      </c>
      <c r="G146" s="63">
        <v>0.05</v>
      </c>
      <c r="H146" s="64"/>
      <c r="I146" s="61">
        <v>14.93</v>
      </c>
      <c r="J146" s="61">
        <v>57.35</v>
      </c>
      <c r="K146" s="76">
        <v>685</v>
      </c>
      <c r="L146" s="81">
        <v>3.03</v>
      </c>
      <c r="M146" s="40"/>
    </row>
    <row r="147" spans="1:13" ht="15" x14ac:dyDescent="0.25">
      <c r="A147" s="23"/>
      <c r="B147" s="15"/>
      <c r="C147" s="10"/>
      <c r="D147" s="57" t="s">
        <v>49</v>
      </c>
      <c r="E147" s="56" t="s">
        <v>34</v>
      </c>
      <c r="F147" s="58">
        <v>25</v>
      </c>
      <c r="G147" s="82">
        <v>2</v>
      </c>
      <c r="H147" s="61">
        <v>0.25</v>
      </c>
      <c r="I147" s="60">
        <v>12</v>
      </c>
      <c r="J147" s="60">
        <v>60</v>
      </c>
      <c r="K147" s="77" t="s">
        <v>51</v>
      </c>
      <c r="L147" s="81">
        <v>2.36</v>
      </c>
      <c r="M147" s="40"/>
    </row>
    <row r="148" spans="1:13" ht="15" x14ac:dyDescent="0.25">
      <c r="A148" s="23"/>
      <c r="B148" s="15"/>
      <c r="C148" s="10"/>
      <c r="D148" s="75" t="s">
        <v>49</v>
      </c>
      <c r="E148" s="56" t="s">
        <v>35</v>
      </c>
      <c r="F148" s="58">
        <v>20</v>
      </c>
      <c r="G148" s="59">
        <v>1.6</v>
      </c>
      <c r="H148" s="62">
        <v>0.2</v>
      </c>
      <c r="I148" s="62">
        <v>9.3000000000000007</v>
      </c>
      <c r="J148" s="60">
        <v>46</v>
      </c>
      <c r="K148" s="77" t="s">
        <v>51</v>
      </c>
      <c r="L148" s="81">
        <v>1.89</v>
      </c>
      <c r="M148" s="40"/>
    </row>
    <row r="149" spans="1:13" ht="14.45" x14ac:dyDescent="0.3">
      <c r="A149" s="23"/>
      <c r="B149" s="15"/>
      <c r="C149" s="10"/>
      <c r="D149" s="5"/>
      <c r="E149" s="39"/>
      <c r="F149" s="40"/>
      <c r="G149" s="40"/>
      <c r="H149" s="40"/>
      <c r="I149" s="40"/>
      <c r="J149" s="40"/>
      <c r="K149" s="41"/>
      <c r="L149" s="40"/>
      <c r="M149" s="40"/>
    </row>
    <row r="150" spans="1:13" ht="15" x14ac:dyDescent="0.25">
      <c r="A150" s="24"/>
      <c r="B150" s="17"/>
      <c r="C150" s="7"/>
      <c r="D150" s="18" t="s">
        <v>29</v>
      </c>
      <c r="E150" s="8"/>
      <c r="F150" s="74">
        <f>SUM(F143:F149)</f>
        <v>720</v>
      </c>
      <c r="G150" s="19">
        <f t="shared" ref="G150:J150" si="56">SUM(G143:G149)</f>
        <v>34.360000000000007</v>
      </c>
      <c r="H150" s="19">
        <f t="shared" si="56"/>
        <v>20.2</v>
      </c>
      <c r="I150" s="19">
        <f t="shared" si="56"/>
        <v>87.22</v>
      </c>
      <c r="J150" s="19">
        <f t="shared" si="56"/>
        <v>681.47</v>
      </c>
      <c r="K150" s="25"/>
      <c r="L150" s="19">
        <f t="shared" ref="L150" si="57">SUM(L143:L149)</f>
        <v>149.38000000000002</v>
      </c>
      <c r="M150" s="25"/>
    </row>
    <row r="151" spans="1:13" ht="25.5" x14ac:dyDescent="0.25">
      <c r="A151" s="26">
        <f>A143</f>
        <v>2</v>
      </c>
      <c r="B151" s="13">
        <f>B143</f>
        <v>3</v>
      </c>
      <c r="C151" s="9" t="s">
        <v>21</v>
      </c>
      <c r="D151" s="6" t="s">
        <v>22</v>
      </c>
      <c r="E151" s="56" t="s">
        <v>110</v>
      </c>
      <c r="F151" s="58">
        <v>60</v>
      </c>
      <c r="G151" s="59">
        <v>0.4</v>
      </c>
      <c r="H151" s="61"/>
      <c r="I151" s="61">
        <v>1.43</v>
      </c>
      <c r="J151" s="61">
        <v>7.34</v>
      </c>
      <c r="K151" s="72">
        <v>572</v>
      </c>
      <c r="L151" s="81">
        <v>30.95</v>
      </c>
      <c r="M151" s="40"/>
    </row>
    <row r="152" spans="1:13" ht="25.5" x14ac:dyDescent="0.25">
      <c r="A152" s="23"/>
      <c r="B152" s="15"/>
      <c r="C152" s="10"/>
      <c r="D152" s="6" t="s">
        <v>23</v>
      </c>
      <c r="E152" s="56" t="s">
        <v>64</v>
      </c>
      <c r="F152" s="80">
        <v>260</v>
      </c>
      <c r="G152" s="63">
        <v>4.5599999999999996</v>
      </c>
      <c r="H152" s="61">
        <v>6.12</v>
      </c>
      <c r="I152" s="61">
        <v>11.89</v>
      </c>
      <c r="J152" s="61">
        <v>122.55</v>
      </c>
      <c r="K152" s="73" t="s">
        <v>65</v>
      </c>
      <c r="L152" s="81">
        <v>44.75</v>
      </c>
      <c r="M152" s="40"/>
    </row>
    <row r="153" spans="1:13" ht="25.5" x14ac:dyDescent="0.25">
      <c r="A153" s="23"/>
      <c r="B153" s="15"/>
      <c r="C153" s="10"/>
      <c r="D153" s="6" t="s">
        <v>24</v>
      </c>
      <c r="E153" s="56" t="s">
        <v>111</v>
      </c>
      <c r="F153" s="80">
        <v>95</v>
      </c>
      <c r="G153" s="63">
        <v>12.86</v>
      </c>
      <c r="H153" s="61">
        <v>15.84</v>
      </c>
      <c r="I153" s="61">
        <v>7.45</v>
      </c>
      <c r="J153" s="61">
        <v>223.75</v>
      </c>
      <c r="K153" s="73">
        <v>470</v>
      </c>
      <c r="L153" s="81">
        <v>114.41</v>
      </c>
      <c r="M153" s="40"/>
    </row>
    <row r="154" spans="1:13" ht="15" x14ac:dyDescent="0.25">
      <c r="A154" s="23"/>
      <c r="B154" s="15"/>
      <c r="C154" s="10"/>
      <c r="D154" s="6" t="s">
        <v>25</v>
      </c>
      <c r="E154" s="56" t="s">
        <v>90</v>
      </c>
      <c r="F154" s="58">
        <v>150</v>
      </c>
      <c r="G154" s="63">
        <v>5.47</v>
      </c>
      <c r="H154" s="62">
        <v>2.6</v>
      </c>
      <c r="I154" s="61">
        <v>33.33</v>
      </c>
      <c r="J154" s="61">
        <v>169.93</v>
      </c>
      <c r="K154" s="76" t="s">
        <v>50</v>
      </c>
      <c r="L154" s="81">
        <v>20.5</v>
      </c>
      <c r="M154" s="40"/>
    </row>
    <row r="155" spans="1:13" ht="15" x14ac:dyDescent="0.25">
      <c r="A155" s="23"/>
      <c r="B155" s="15"/>
      <c r="C155" s="10"/>
      <c r="D155" s="6" t="s">
        <v>26</v>
      </c>
      <c r="E155" s="56" t="s">
        <v>63</v>
      </c>
      <c r="F155" s="58">
        <v>200</v>
      </c>
      <c r="G155" s="59">
        <v>1.1000000000000001</v>
      </c>
      <c r="H155" s="64"/>
      <c r="I155" s="61">
        <v>33.08</v>
      </c>
      <c r="J155" s="62">
        <v>129.19999999999999</v>
      </c>
      <c r="K155" s="72">
        <v>588</v>
      </c>
      <c r="L155" s="81">
        <v>9.8800000000000008</v>
      </c>
      <c r="M155" s="40"/>
    </row>
    <row r="156" spans="1:13" ht="15" x14ac:dyDescent="0.25">
      <c r="A156" s="23"/>
      <c r="B156" s="15"/>
      <c r="C156" s="10"/>
      <c r="D156" s="6" t="s">
        <v>27</v>
      </c>
      <c r="E156" s="56" t="s">
        <v>34</v>
      </c>
      <c r="F156" s="58">
        <v>20</v>
      </c>
      <c r="G156" s="59">
        <v>1.6</v>
      </c>
      <c r="H156" s="62">
        <v>0.2</v>
      </c>
      <c r="I156" s="62">
        <v>9.6</v>
      </c>
      <c r="J156" s="60">
        <v>48</v>
      </c>
      <c r="K156" s="73" t="s">
        <v>51</v>
      </c>
      <c r="L156" s="81">
        <v>1.89</v>
      </c>
      <c r="M156" s="40"/>
    </row>
    <row r="157" spans="1:13" ht="15" x14ac:dyDescent="0.25">
      <c r="A157" s="23"/>
      <c r="B157" s="15"/>
      <c r="C157" s="10"/>
      <c r="D157" s="6" t="s">
        <v>28</v>
      </c>
      <c r="E157" s="56" t="s">
        <v>35</v>
      </c>
      <c r="F157" s="58">
        <v>20</v>
      </c>
      <c r="G157" s="59">
        <v>1.6</v>
      </c>
      <c r="H157" s="62">
        <v>0.2</v>
      </c>
      <c r="I157" s="62">
        <v>9.3000000000000007</v>
      </c>
      <c r="J157" s="60">
        <v>46</v>
      </c>
      <c r="K157" s="73" t="s">
        <v>51</v>
      </c>
      <c r="L157" s="81">
        <v>1.89</v>
      </c>
      <c r="M157" s="40"/>
    </row>
    <row r="158" spans="1:13" ht="14.45" x14ac:dyDescent="0.3">
      <c r="A158" s="23"/>
      <c r="B158" s="15"/>
      <c r="C158" s="10"/>
      <c r="E158" s="44"/>
      <c r="F158" s="46"/>
      <c r="G158" s="54"/>
      <c r="H158" s="53"/>
      <c r="I158" s="53"/>
      <c r="J158" s="49"/>
      <c r="K158" s="73"/>
      <c r="L158" s="55"/>
      <c r="M158" s="40"/>
    </row>
    <row r="159" spans="1:13" ht="14.45" x14ac:dyDescent="0.3">
      <c r="A159" s="23"/>
      <c r="B159" s="15"/>
      <c r="C159" s="10"/>
      <c r="D159" s="5"/>
      <c r="E159" s="39"/>
      <c r="F159" s="40"/>
      <c r="G159" s="40"/>
      <c r="H159" s="40"/>
      <c r="I159" s="40"/>
      <c r="J159" s="40"/>
      <c r="K159" s="41"/>
      <c r="L159" s="40"/>
      <c r="M159" s="40"/>
    </row>
    <row r="160" spans="1:13" ht="15" x14ac:dyDescent="0.25">
      <c r="A160" s="24"/>
      <c r="B160" s="17"/>
      <c r="C160" s="7"/>
      <c r="D160" s="18" t="s">
        <v>29</v>
      </c>
      <c r="E160" s="11"/>
      <c r="F160" s="74">
        <f>SUM(F151:F157)</f>
        <v>805</v>
      </c>
      <c r="G160" s="19">
        <f t="shared" ref="G160:J160" si="58">SUM(G151:G159)</f>
        <v>27.590000000000003</v>
      </c>
      <c r="H160" s="19">
        <f t="shared" si="58"/>
        <v>24.96</v>
      </c>
      <c r="I160" s="19">
        <f t="shared" si="58"/>
        <v>106.07999999999998</v>
      </c>
      <c r="J160" s="19">
        <f t="shared" si="58"/>
        <v>746.77</v>
      </c>
      <c r="K160" s="25"/>
      <c r="L160" s="19">
        <f t="shared" ref="L160" si="59">SUM(L151:L159)</f>
        <v>224.26999999999998</v>
      </c>
      <c r="M160" s="25"/>
    </row>
    <row r="161" spans="1:13" ht="15.75" thickBot="1" x14ac:dyDescent="0.25">
      <c r="A161" s="29">
        <f>A143</f>
        <v>2</v>
      </c>
      <c r="B161" s="30">
        <f>B143</f>
        <v>3</v>
      </c>
      <c r="C161" s="89" t="s">
        <v>4</v>
      </c>
      <c r="D161" s="90"/>
      <c r="E161" s="31"/>
      <c r="F161" s="32">
        <f>F150+F160</f>
        <v>1525</v>
      </c>
      <c r="G161" s="32">
        <f t="shared" ref="G161" si="60">G150+G160</f>
        <v>61.95000000000001</v>
      </c>
      <c r="H161" s="32">
        <f t="shared" ref="H161" si="61">H150+H160</f>
        <v>45.16</v>
      </c>
      <c r="I161" s="32">
        <f t="shared" ref="I161" si="62">I150+I160</f>
        <v>193.29999999999998</v>
      </c>
      <c r="J161" s="32">
        <f t="shared" ref="J161:L161" si="63">J150+J160</f>
        <v>1428.24</v>
      </c>
      <c r="K161" s="32"/>
      <c r="L161" s="32">
        <f t="shared" si="63"/>
        <v>373.65</v>
      </c>
      <c r="M161" s="32"/>
    </row>
    <row r="162" spans="1:13" ht="15" x14ac:dyDescent="0.25">
      <c r="A162" s="20">
        <v>2</v>
      </c>
      <c r="B162" s="21">
        <v>4</v>
      </c>
      <c r="C162" s="22" t="s">
        <v>20</v>
      </c>
      <c r="D162" s="57" t="s">
        <v>45</v>
      </c>
      <c r="E162" s="44" t="s">
        <v>60</v>
      </c>
      <c r="F162" s="45">
        <v>80</v>
      </c>
      <c r="G162" s="47">
        <v>12.79</v>
      </c>
      <c r="H162" s="48">
        <v>9.26</v>
      </c>
      <c r="I162" s="48">
        <v>16.77</v>
      </c>
      <c r="J162" s="48">
        <v>200.08</v>
      </c>
      <c r="K162" s="53">
        <v>297</v>
      </c>
      <c r="L162" s="81">
        <v>71.930000000000007</v>
      </c>
      <c r="M162" s="40"/>
    </row>
    <row r="163" spans="1:13" ht="15" x14ac:dyDescent="0.25">
      <c r="A163" s="23"/>
      <c r="B163" s="15"/>
      <c r="C163" s="10"/>
      <c r="D163" s="57" t="s">
        <v>45</v>
      </c>
      <c r="E163" s="44" t="s">
        <v>75</v>
      </c>
      <c r="F163" s="45">
        <v>255</v>
      </c>
      <c r="G163" s="47">
        <v>7.51</v>
      </c>
      <c r="H163" s="48">
        <v>12.52</v>
      </c>
      <c r="I163" s="48">
        <v>49.25</v>
      </c>
      <c r="J163" s="48">
        <v>337.22</v>
      </c>
      <c r="K163" s="53">
        <v>257</v>
      </c>
      <c r="L163" s="81">
        <v>42.04</v>
      </c>
      <c r="M163" s="40"/>
    </row>
    <row r="164" spans="1:13" ht="15" x14ac:dyDescent="0.25">
      <c r="A164" s="23"/>
      <c r="B164" s="15"/>
      <c r="C164" s="10"/>
      <c r="D164" s="57" t="s">
        <v>26</v>
      </c>
      <c r="E164" s="44" t="s">
        <v>33</v>
      </c>
      <c r="F164" s="46">
        <v>200</v>
      </c>
      <c r="G164" s="50"/>
      <c r="H164" s="51"/>
      <c r="I164" s="49">
        <v>19.399999999999999</v>
      </c>
      <c r="J164" s="53">
        <v>78</v>
      </c>
      <c r="K164" s="51" t="s">
        <v>76</v>
      </c>
      <c r="L164" s="81">
        <v>10.07</v>
      </c>
      <c r="M164" s="40"/>
    </row>
    <row r="165" spans="1:13" ht="15" x14ac:dyDescent="0.25">
      <c r="A165" s="23"/>
      <c r="B165" s="15"/>
      <c r="C165" s="10"/>
      <c r="D165" s="57" t="s">
        <v>47</v>
      </c>
      <c r="E165" s="44" t="s">
        <v>44</v>
      </c>
      <c r="F165" s="46">
        <v>130</v>
      </c>
      <c r="G165" s="47">
        <v>0.52</v>
      </c>
      <c r="H165" s="51"/>
      <c r="I165" s="48">
        <v>14.69</v>
      </c>
      <c r="J165" s="49">
        <v>59.8</v>
      </c>
      <c r="K165" s="51"/>
      <c r="L165" s="81">
        <v>19.809999999999999</v>
      </c>
      <c r="M165" s="40"/>
    </row>
    <row r="166" spans="1:13" ht="15" x14ac:dyDescent="0.25">
      <c r="A166" s="23"/>
      <c r="B166" s="15"/>
      <c r="C166" s="10"/>
      <c r="D166" s="57" t="s">
        <v>49</v>
      </c>
      <c r="E166" s="44" t="s">
        <v>34</v>
      </c>
      <c r="F166" s="46">
        <v>40</v>
      </c>
      <c r="G166" s="54">
        <v>3.2</v>
      </c>
      <c r="H166" s="49">
        <v>0.4</v>
      </c>
      <c r="I166" s="49">
        <v>19.2</v>
      </c>
      <c r="J166" s="53">
        <v>96</v>
      </c>
      <c r="K166" s="51" t="s">
        <v>51</v>
      </c>
      <c r="L166" s="81">
        <v>3.78</v>
      </c>
      <c r="M166" s="40"/>
    </row>
    <row r="167" spans="1:13" ht="15" x14ac:dyDescent="0.25">
      <c r="A167" s="23"/>
      <c r="B167" s="15"/>
      <c r="C167" s="10"/>
      <c r="D167" s="57" t="s">
        <v>49</v>
      </c>
      <c r="E167" s="44" t="s">
        <v>35</v>
      </c>
      <c r="F167" s="46">
        <v>20</v>
      </c>
      <c r="G167" s="54">
        <v>1.6</v>
      </c>
      <c r="H167" s="49">
        <v>0.2</v>
      </c>
      <c r="I167" s="49">
        <v>9.3000000000000007</v>
      </c>
      <c r="J167" s="53">
        <v>46</v>
      </c>
      <c r="K167" s="51" t="s">
        <v>51</v>
      </c>
      <c r="L167" s="81">
        <v>1.89</v>
      </c>
      <c r="M167" s="40"/>
    </row>
    <row r="168" spans="1:13" ht="14.45" x14ac:dyDescent="0.3">
      <c r="A168" s="23"/>
      <c r="B168" s="15"/>
      <c r="C168" s="10"/>
      <c r="D168" s="57"/>
      <c r="E168" s="44"/>
      <c r="F168" s="46"/>
      <c r="G168" s="47"/>
      <c r="H168" s="51"/>
      <c r="I168" s="48"/>
      <c r="J168" s="49"/>
      <c r="K168" s="51"/>
      <c r="L168" s="81"/>
      <c r="M168" s="40"/>
    </row>
    <row r="169" spans="1:13" ht="14.45" x14ac:dyDescent="0.3">
      <c r="A169" s="23"/>
      <c r="B169" s="15"/>
      <c r="C169" s="10"/>
      <c r="D169" s="5"/>
      <c r="E169" s="39"/>
      <c r="F169" s="40"/>
      <c r="G169" s="71"/>
      <c r="H169" s="66"/>
      <c r="I169" s="66"/>
      <c r="J169" s="40"/>
      <c r="K169" s="41"/>
      <c r="L169" s="40"/>
      <c r="M169" s="40"/>
    </row>
    <row r="170" spans="1:13" ht="15" x14ac:dyDescent="0.25">
      <c r="A170" s="24"/>
      <c r="B170" s="17"/>
      <c r="C170" s="7"/>
      <c r="D170" s="18" t="s">
        <v>29</v>
      </c>
      <c r="E170" s="8"/>
      <c r="F170" s="74">
        <f>SUM(F162:F169)</f>
        <v>725</v>
      </c>
      <c r="G170" s="19">
        <f t="shared" ref="G170:J170" si="64">SUM(G162:G169)</f>
        <v>25.619999999999997</v>
      </c>
      <c r="H170" s="19">
        <f t="shared" si="64"/>
        <v>22.38</v>
      </c>
      <c r="I170" s="19">
        <f t="shared" si="64"/>
        <v>128.60999999999999</v>
      </c>
      <c r="J170" s="19">
        <f t="shared" si="64"/>
        <v>817.1</v>
      </c>
      <c r="K170" s="25"/>
      <c r="L170" s="19">
        <f t="shared" ref="L170" si="65">SUM(L162:L169)</f>
        <v>149.51999999999998</v>
      </c>
      <c r="M170" s="25"/>
    </row>
    <row r="171" spans="1:13" ht="15" x14ac:dyDescent="0.25">
      <c r="A171" s="26">
        <f>A162</f>
        <v>2</v>
      </c>
      <c r="B171" s="13">
        <f>B162</f>
        <v>4</v>
      </c>
      <c r="C171" s="9" t="s">
        <v>21</v>
      </c>
      <c r="D171" s="6" t="s">
        <v>22</v>
      </c>
      <c r="E171" s="44" t="s">
        <v>87</v>
      </c>
      <c r="F171" s="45">
        <v>60</v>
      </c>
      <c r="G171" s="47">
        <v>0.39</v>
      </c>
      <c r="H171" s="48">
        <v>4.99</v>
      </c>
      <c r="I171" s="48">
        <v>0.99</v>
      </c>
      <c r="J171" s="48">
        <v>50.44</v>
      </c>
      <c r="K171" s="73" t="s">
        <v>50</v>
      </c>
      <c r="L171" s="81">
        <v>33.799999999999997</v>
      </c>
      <c r="M171" s="40"/>
    </row>
    <row r="172" spans="1:13" ht="15" x14ac:dyDescent="0.25">
      <c r="A172" s="23"/>
      <c r="B172" s="15"/>
      <c r="C172" s="10"/>
      <c r="D172" s="6" t="s">
        <v>23</v>
      </c>
      <c r="E172" s="44" t="s">
        <v>77</v>
      </c>
      <c r="F172" s="45">
        <v>260</v>
      </c>
      <c r="G172" s="54">
        <v>2.1</v>
      </c>
      <c r="H172" s="48">
        <v>4.5599999999999996</v>
      </c>
      <c r="I172" s="48">
        <v>16.36</v>
      </c>
      <c r="J172" s="48">
        <v>116.91</v>
      </c>
      <c r="K172" s="72">
        <v>129</v>
      </c>
      <c r="L172" s="81">
        <v>26.33</v>
      </c>
      <c r="M172" s="40"/>
    </row>
    <row r="173" spans="1:13" ht="15" x14ac:dyDescent="0.25">
      <c r="A173" s="23"/>
      <c r="B173" s="15"/>
      <c r="C173" s="10"/>
      <c r="D173" s="6" t="s">
        <v>24</v>
      </c>
      <c r="E173" s="44" t="s">
        <v>78</v>
      </c>
      <c r="F173" s="45">
        <v>110</v>
      </c>
      <c r="G173" s="47">
        <v>17.37</v>
      </c>
      <c r="H173" s="49">
        <v>12.5</v>
      </c>
      <c r="I173" s="48">
        <v>4.7300000000000004</v>
      </c>
      <c r="J173" s="48">
        <v>200.68</v>
      </c>
      <c r="K173" s="72">
        <v>493</v>
      </c>
      <c r="L173" s="81">
        <v>95.5</v>
      </c>
      <c r="M173" s="40"/>
    </row>
    <row r="174" spans="1:13" ht="15" x14ac:dyDescent="0.25">
      <c r="A174" s="23"/>
      <c r="B174" s="15"/>
      <c r="C174" s="10"/>
      <c r="D174" s="6" t="s">
        <v>25</v>
      </c>
      <c r="E174" s="44" t="s">
        <v>39</v>
      </c>
      <c r="F174" s="46">
        <v>150</v>
      </c>
      <c r="G174" s="47">
        <v>3.15</v>
      </c>
      <c r="H174" s="49">
        <v>5.6</v>
      </c>
      <c r="I174" s="48">
        <v>20.18</v>
      </c>
      <c r="J174" s="49">
        <v>148.4</v>
      </c>
      <c r="K174" s="72">
        <v>472</v>
      </c>
      <c r="L174" s="81">
        <v>35.65</v>
      </c>
      <c r="M174" s="40"/>
    </row>
    <row r="175" spans="1:13" ht="15" x14ac:dyDescent="0.25">
      <c r="A175" s="23"/>
      <c r="B175" s="15"/>
      <c r="C175" s="10"/>
      <c r="D175" s="6" t="s">
        <v>26</v>
      </c>
      <c r="E175" s="44" t="s">
        <v>56</v>
      </c>
      <c r="F175" s="46">
        <v>200</v>
      </c>
      <c r="G175" s="47">
        <v>0.32</v>
      </c>
      <c r="H175" s="48">
        <v>0.08</v>
      </c>
      <c r="I175" s="48">
        <v>26.88</v>
      </c>
      <c r="J175" s="48">
        <v>103.51</v>
      </c>
      <c r="K175" s="73" t="s">
        <v>50</v>
      </c>
      <c r="L175" s="81">
        <v>28.74</v>
      </c>
      <c r="M175" s="40"/>
    </row>
    <row r="176" spans="1:13" ht="15" x14ac:dyDescent="0.25">
      <c r="A176" s="23"/>
      <c r="B176" s="15"/>
      <c r="C176" s="10"/>
      <c r="D176" s="6" t="s">
        <v>27</v>
      </c>
      <c r="E176" s="44" t="s">
        <v>34</v>
      </c>
      <c r="F176" s="46">
        <v>25</v>
      </c>
      <c r="G176" s="52">
        <v>2</v>
      </c>
      <c r="H176" s="48">
        <v>0.25</v>
      </c>
      <c r="I176" s="53">
        <v>12</v>
      </c>
      <c r="J176" s="53">
        <v>60</v>
      </c>
      <c r="K176" s="73" t="s">
        <v>51</v>
      </c>
      <c r="L176" s="55">
        <v>2.36</v>
      </c>
      <c r="M176" s="40"/>
    </row>
    <row r="177" spans="1:13" ht="15" x14ac:dyDescent="0.25">
      <c r="A177" s="23"/>
      <c r="B177" s="15"/>
      <c r="C177" s="10"/>
      <c r="D177" s="6" t="s">
        <v>28</v>
      </c>
      <c r="E177" s="44" t="s">
        <v>35</v>
      </c>
      <c r="F177" s="46">
        <v>20</v>
      </c>
      <c r="G177" s="54">
        <v>1.6</v>
      </c>
      <c r="H177" s="49">
        <v>0.2</v>
      </c>
      <c r="I177" s="49">
        <v>9.3000000000000007</v>
      </c>
      <c r="J177" s="53">
        <v>46</v>
      </c>
      <c r="K177" s="73" t="s">
        <v>51</v>
      </c>
      <c r="L177" s="81">
        <v>1.89</v>
      </c>
      <c r="M177" s="40"/>
    </row>
    <row r="178" spans="1:13" ht="14.45" x14ac:dyDescent="0.3">
      <c r="A178" s="23"/>
      <c r="B178" s="15"/>
      <c r="C178" s="10"/>
      <c r="D178" s="5"/>
      <c r="E178" s="39"/>
      <c r="F178" s="40"/>
      <c r="G178" s="40"/>
      <c r="H178" s="40"/>
      <c r="I178" s="40"/>
      <c r="J178" s="40"/>
      <c r="K178" s="41"/>
      <c r="L178" s="40"/>
      <c r="M178" s="40"/>
    </row>
    <row r="179" spans="1:13" ht="14.45" x14ac:dyDescent="0.3">
      <c r="A179" s="23"/>
      <c r="B179" s="15"/>
      <c r="C179" s="10"/>
      <c r="D179" s="5"/>
      <c r="E179" s="39"/>
      <c r="F179" s="40"/>
      <c r="G179" s="40"/>
      <c r="H179" s="40"/>
      <c r="I179" s="40"/>
      <c r="J179" s="40"/>
      <c r="K179" s="41"/>
      <c r="L179" s="40"/>
      <c r="M179" s="40"/>
    </row>
    <row r="180" spans="1:13" ht="15" x14ac:dyDescent="0.25">
      <c r="A180" s="24"/>
      <c r="B180" s="17"/>
      <c r="C180" s="7"/>
      <c r="D180" s="18" t="s">
        <v>29</v>
      </c>
      <c r="E180" s="11"/>
      <c r="F180" s="19">
        <f>SUM(F171:F179)</f>
        <v>825</v>
      </c>
      <c r="G180" s="19">
        <f t="shared" ref="G180:J180" si="66">SUM(G171:G179)</f>
        <v>26.93</v>
      </c>
      <c r="H180" s="19">
        <f t="shared" si="66"/>
        <v>28.179999999999996</v>
      </c>
      <c r="I180" s="19">
        <f t="shared" si="66"/>
        <v>90.44</v>
      </c>
      <c r="J180" s="19">
        <f t="shared" si="66"/>
        <v>725.93999999999994</v>
      </c>
      <c r="K180" s="25"/>
      <c r="L180" s="19">
        <f t="shared" ref="L180" si="67">SUM(L171:L179)</f>
        <v>224.27</v>
      </c>
      <c r="M180" s="25"/>
    </row>
    <row r="181" spans="1:13" ht="15.75" thickBot="1" x14ac:dyDescent="0.25">
      <c r="A181" s="29">
        <f>A162</f>
        <v>2</v>
      </c>
      <c r="B181" s="30">
        <f>B162</f>
        <v>4</v>
      </c>
      <c r="C181" s="89" t="s">
        <v>4</v>
      </c>
      <c r="D181" s="90"/>
      <c r="E181" s="31"/>
      <c r="F181" s="32">
        <f>F170+F180</f>
        <v>1550</v>
      </c>
      <c r="G181" s="32">
        <f t="shared" ref="G181" si="68">G170+G180</f>
        <v>52.55</v>
      </c>
      <c r="H181" s="32">
        <f t="shared" ref="H181" si="69">H170+H180</f>
        <v>50.559999999999995</v>
      </c>
      <c r="I181" s="32">
        <f t="shared" ref="I181" si="70">I170+I180</f>
        <v>219.04999999999998</v>
      </c>
      <c r="J181" s="32">
        <f t="shared" ref="J181:L181" si="71">J170+J180</f>
        <v>1543.04</v>
      </c>
      <c r="K181" s="32"/>
      <c r="L181" s="32">
        <f t="shared" si="71"/>
        <v>373.78999999999996</v>
      </c>
      <c r="M181" s="32"/>
    </row>
    <row r="182" spans="1:13" ht="15" x14ac:dyDescent="0.25">
      <c r="A182" s="20">
        <v>2</v>
      </c>
      <c r="B182" s="21">
        <v>5</v>
      </c>
      <c r="C182" s="22" t="s">
        <v>20</v>
      </c>
      <c r="D182" s="57" t="s">
        <v>45</v>
      </c>
      <c r="E182" s="56" t="s">
        <v>79</v>
      </c>
      <c r="F182" s="80">
        <v>155</v>
      </c>
      <c r="G182" s="63">
        <v>15.54</v>
      </c>
      <c r="H182" s="61">
        <v>20.71</v>
      </c>
      <c r="I182" s="61">
        <v>2.81</v>
      </c>
      <c r="J182" s="61">
        <v>260.02</v>
      </c>
      <c r="K182" s="76">
        <v>284</v>
      </c>
      <c r="L182" s="81">
        <v>65.400000000000006</v>
      </c>
      <c r="M182" s="40"/>
    </row>
    <row r="183" spans="1:13" ht="15" x14ac:dyDescent="0.25">
      <c r="A183" s="23"/>
      <c r="B183" s="15"/>
      <c r="C183" s="10"/>
      <c r="D183" s="57" t="s">
        <v>22</v>
      </c>
      <c r="E183" s="56" t="s">
        <v>80</v>
      </c>
      <c r="F183" s="58">
        <v>50</v>
      </c>
      <c r="G183" s="63">
        <v>0.47</v>
      </c>
      <c r="H183" s="64"/>
      <c r="I183" s="61">
        <v>1.82</v>
      </c>
      <c r="J183" s="61">
        <v>8.81</v>
      </c>
      <c r="K183" s="77" t="s">
        <v>50</v>
      </c>
      <c r="L183" s="81">
        <v>30.94</v>
      </c>
      <c r="M183" s="40"/>
    </row>
    <row r="184" spans="1:13" ht="15" x14ac:dyDescent="0.25">
      <c r="A184" s="23"/>
      <c r="B184" s="15"/>
      <c r="C184" s="10"/>
      <c r="D184" s="57" t="s">
        <v>46</v>
      </c>
      <c r="E184" s="56" t="s">
        <v>40</v>
      </c>
      <c r="F184" s="58">
        <v>207</v>
      </c>
      <c r="G184" s="63">
        <v>0.11</v>
      </c>
      <c r="H184" s="64"/>
      <c r="I184" s="61">
        <v>15.18</v>
      </c>
      <c r="J184" s="61">
        <v>58.28</v>
      </c>
      <c r="K184" s="76">
        <v>686</v>
      </c>
      <c r="L184" s="81">
        <v>7.33</v>
      </c>
      <c r="M184" s="40"/>
    </row>
    <row r="185" spans="1:13" ht="15" x14ac:dyDescent="0.25">
      <c r="A185" s="23"/>
      <c r="B185" s="15"/>
      <c r="C185" s="10"/>
      <c r="D185" s="57" t="s">
        <v>48</v>
      </c>
      <c r="E185" s="56" t="s">
        <v>94</v>
      </c>
      <c r="F185" s="58">
        <v>50</v>
      </c>
      <c r="G185" s="63">
        <v>2.65</v>
      </c>
      <c r="H185" s="61">
        <v>12.25</v>
      </c>
      <c r="I185" s="60">
        <v>23</v>
      </c>
      <c r="J185" s="61">
        <v>209.75</v>
      </c>
      <c r="K185" s="77"/>
      <c r="L185" s="81">
        <v>42</v>
      </c>
      <c r="M185" s="40"/>
    </row>
    <row r="186" spans="1:13" ht="15" x14ac:dyDescent="0.25">
      <c r="A186" s="23"/>
      <c r="B186" s="15"/>
      <c r="C186" s="10"/>
      <c r="D186" s="57" t="s">
        <v>49</v>
      </c>
      <c r="E186" s="56" t="s">
        <v>43</v>
      </c>
      <c r="F186" s="58">
        <v>20</v>
      </c>
      <c r="G186" s="59">
        <v>1.7</v>
      </c>
      <c r="H186" s="62">
        <v>0.8</v>
      </c>
      <c r="I186" s="61">
        <v>11.04</v>
      </c>
      <c r="J186" s="60">
        <v>59</v>
      </c>
      <c r="K186" s="77" t="s">
        <v>51</v>
      </c>
      <c r="L186" s="81">
        <v>1.96</v>
      </c>
      <c r="M186" s="40"/>
    </row>
    <row r="187" spans="1:13" ht="15" x14ac:dyDescent="0.25">
      <c r="A187" s="23"/>
      <c r="B187" s="15"/>
      <c r="C187" s="10"/>
      <c r="D187" s="57" t="s">
        <v>49</v>
      </c>
      <c r="E187" s="56" t="s">
        <v>35</v>
      </c>
      <c r="F187" s="58">
        <v>20</v>
      </c>
      <c r="G187" s="59">
        <v>1.6</v>
      </c>
      <c r="H187" s="62">
        <v>0.2</v>
      </c>
      <c r="I187" s="62">
        <v>9.3000000000000007</v>
      </c>
      <c r="J187" s="60">
        <v>46</v>
      </c>
      <c r="K187" s="77" t="s">
        <v>51</v>
      </c>
      <c r="L187" s="81">
        <v>1.89</v>
      </c>
      <c r="M187" s="40"/>
    </row>
    <row r="188" spans="1:13" ht="14.45" x14ac:dyDescent="0.3">
      <c r="A188" s="23"/>
      <c r="B188" s="15"/>
      <c r="C188" s="10"/>
      <c r="D188" s="5"/>
      <c r="E188" s="39"/>
      <c r="F188" s="40"/>
      <c r="G188" s="40"/>
      <c r="H188" s="40"/>
      <c r="I188" s="40"/>
      <c r="J188" s="40"/>
      <c r="K188" s="41"/>
      <c r="L188" s="40"/>
      <c r="M188" s="40"/>
    </row>
    <row r="189" spans="1:13" ht="15.75" customHeight="1" x14ac:dyDescent="0.25">
      <c r="A189" s="24"/>
      <c r="B189" s="17"/>
      <c r="C189" s="7"/>
      <c r="D189" s="18" t="s">
        <v>29</v>
      </c>
      <c r="E189" s="8"/>
      <c r="F189" s="19">
        <f>SUM(F182:F188)</f>
        <v>502</v>
      </c>
      <c r="G189" s="19">
        <f t="shared" ref="G189:J189" si="72">SUM(G182:G188)</f>
        <v>22.069999999999997</v>
      </c>
      <c r="H189" s="19">
        <f t="shared" si="72"/>
        <v>33.96</v>
      </c>
      <c r="I189" s="19">
        <f t="shared" si="72"/>
        <v>63.150000000000006</v>
      </c>
      <c r="J189" s="19">
        <f t="shared" si="72"/>
        <v>641.86</v>
      </c>
      <c r="K189" s="25"/>
      <c r="L189" s="19">
        <f t="shared" ref="L189" si="73">SUM(L182:L188)</f>
        <v>149.52000000000001</v>
      </c>
      <c r="M189" s="40"/>
    </row>
    <row r="190" spans="1:13" ht="15" x14ac:dyDescent="0.25">
      <c r="A190" s="26">
        <f>A182</f>
        <v>2</v>
      </c>
      <c r="B190" s="13">
        <f>B182</f>
        <v>5</v>
      </c>
      <c r="C190" s="9" t="s">
        <v>21</v>
      </c>
      <c r="D190" s="6" t="s">
        <v>22</v>
      </c>
      <c r="E190" s="56" t="s">
        <v>55</v>
      </c>
      <c r="F190" s="58">
        <v>60</v>
      </c>
      <c r="G190" s="63">
        <v>0.33</v>
      </c>
      <c r="H190" s="61">
        <v>4.99</v>
      </c>
      <c r="I190" s="62">
        <v>1.6</v>
      </c>
      <c r="J190" s="61">
        <v>52.64</v>
      </c>
      <c r="K190" s="76" t="s">
        <v>50</v>
      </c>
      <c r="L190" s="81">
        <v>34.74</v>
      </c>
      <c r="M190" s="40"/>
    </row>
    <row r="191" spans="1:13" ht="25.5" x14ac:dyDescent="0.25">
      <c r="A191" s="23"/>
      <c r="B191" s="15"/>
      <c r="C191" s="10"/>
      <c r="D191" s="6" t="s">
        <v>23</v>
      </c>
      <c r="E191" s="56" t="s">
        <v>81</v>
      </c>
      <c r="F191" s="80">
        <v>260</v>
      </c>
      <c r="G191" s="63">
        <v>4.6500000000000004</v>
      </c>
      <c r="H191" s="61">
        <v>5.77</v>
      </c>
      <c r="I191" s="61">
        <v>22.64</v>
      </c>
      <c r="J191" s="61">
        <v>161.68</v>
      </c>
      <c r="K191" s="76">
        <v>167</v>
      </c>
      <c r="L191" s="81">
        <v>35.22</v>
      </c>
      <c r="M191" s="40"/>
    </row>
    <row r="192" spans="1:13" ht="15" x14ac:dyDescent="0.25">
      <c r="A192" s="23"/>
      <c r="B192" s="15"/>
      <c r="C192" s="10"/>
      <c r="D192" s="6" t="s">
        <v>24</v>
      </c>
      <c r="E192" s="56" t="s">
        <v>112</v>
      </c>
      <c r="F192" s="80">
        <v>90</v>
      </c>
      <c r="G192" s="63">
        <v>13.51</v>
      </c>
      <c r="H192" s="61">
        <v>11.35</v>
      </c>
      <c r="I192" s="61">
        <v>3.49</v>
      </c>
      <c r="J192" s="62">
        <v>173.4</v>
      </c>
      <c r="K192" s="76">
        <v>48</v>
      </c>
      <c r="L192" s="81">
        <v>103.3</v>
      </c>
      <c r="M192" s="40"/>
    </row>
    <row r="193" spans="1:13" ht="15" x14ac:dyDescent="0.25">
      <c r="A193" s="23"/>
      <c r="B193" s="15"/>
      <c r="C193" s="10"/>
      <c r="D193" s="6" t="s">
        <v>25</v>
      </c>
      <c r="E193" s="56" t="s">
        <v>83</v>
      </c>
      <c r="F193" s="58">
        <v>150</v>
      </c>
      <c r="G193" s="59">
        <v>4.5</v>
      </c>
      <c r="H193" s="61">
        <v>7.32</v>
      </c>
      <c r="I193" s="61">
        <v>24.19</v>
      </c>
      <c r="J193" s="62">
        <v>175.6</v>
      </c>
      <c r="K193" s="77" t="s">
        <v>65</v>
      </c>
      <c r="L193" s="81">
        <v>16.52</v>
      </c>
      <c r="M193" s="40"/>
    </row>
    <row r="194" spans="1:13" ht="15" x14ac:dyDescent="0.25">
      <c r="A194" s="23"/>
      <c r="B194" s="15"/>
      <c r="C194" s="10"/>
      <c r="D194" s="6" t="s">
        <v>26</v>
      </c>
      <c r="E194" s="56" t="s">
        <v>82</v>
      </c>
      <c r="F194" s="58">
        <v>200</v>
      </c>
      <c r="G194" s="63">
        <v>0.56999999999999995</v>
      </c>
      <c r="H194" s="64"/>
      <c r="I194" s="61">
        <v>25.88</v>
      </c>
      <c r="J194" s="61">
        <v>100.46</v>
      </c>
      <c r="K194" s="77" t="s">
        <v>50</v>
      </c>
      <c r="L194" s="81">
        <v>30.14</v>
      </c>
      <c r="M194" s="40"/>
    </row>
    <row r="195" spans="1:13" ht="15" x14ac:dyDescent="0.25">
      <c r="A195" s="23"/>
      <c r="B195" s="15"/>
      <c r="C195" s="10"/>
      <c r="D195" s="6" t="s">
        <v>27</v>
      </c>
      <c r="E195" s="56" t="s">
        <v>43</v>
      </c>
      <c r="F195" s="58">
        <v>25</v>
      </c>
      <c r="G195" s="63">
        <v>2.12</v>
      </c>
      <c r="H195" s="60">
        <v>1</v>
      </c>
      <c r="I195" s="62">
        <v>13.8</v>
      </c>
      <c r="J195" s="61">
        <v>73.75</v>
      </c>
      <c r="K195" s="77" t="s">
        <v>51</v>
      </c>
      <c r="L195" s="81">
        <v>2.46</v>
      </c>
      <c r="M195" s="40"/>
    </row>
    <row r="196" spans="1:13" ht="15" x14ac:dyDescent="0.25">
      <c r="A196" s="23"/>
      <c r="B196" s="15"/>
      <c r="C196" s="10"/>
      <c r="D196" s="6" t="s">
        <v>28</v>
      </c>
      <c r="E196" s="56" t="s">
        <v>35</v>
      </c>
      <c r="F196" s="58">
        <v>20</v>
      </c>
      <c r="G196" s="59">
        <v>1.6</v>
      </c>
      <c r="H196" s="62">
        <v>0.2</v>
      </c>
      <c r="I196" s="61">
        <v>9.31</v>
      </c>
      <c r="J196" s="60">
        <v>46</v>
      </c>
      <c r="K196" s="77" t="s">
        <v>51</v>
      </c>
      <c r="L196" s="81">
        <v>1.89</v>
      </c>
      <c r="M196" s="40"/>
    </row>
    <row r="197" spans="1:13" ht="15" x14ac:dyDescent="0.25">
      <c r="A197" s="23"/>
      <c r="B197" s="15"/>
      <c r="C197" s="10"/>
      <c r="D197" s="5"/>
      <c r="E197" s="39"/>
      <c r="F197" s="40"/>
      <c r="G197" s="40"/>
      <c r="H197" s="40"/>
      <c r="I197" s="40"/>
      <c r="J197" s="40"/>
      <c r="K197" s="41"/>
      <c r="L197" s="40"/>
      <c r="M197" s="40"/>
    </row>
    <row r="198" spans="1:13" ht="15" x14ac:dyDescent="0.25">
      <c r="A198" s="23"/>
      <c r="B198" s="15"/>
      <c r="C198" s="10"/>
      <c r="D198" s="5"/>
      <c r="E198" s="39"/>
      <c r="F198" s="40"/>
      <c r="G198" s="40"/>
      <c r="H198" s="40"/>
      <c r="I198" s="40"/>
      <c r="J198" s="40"/>
      <c r="K198" s="41"/>
      <c r="L198" s="40"/>
      <c r="M198" s="40"/>
    </row>
    <row r="199" spans="1:13" ht="15" x14ac:dyDescent="0.25">
      <c r="A199" s="24"/>
      <c r="B199" s="17"/>
      <c r="C199" s="7"/>
      <c r="D199" s="18" t="s">
        <v>29</v>
      </c>
      <c r="E199" s="11"/>
      <c r="F199" s="19">
        <f>SUM(F190:F198)</f>
        <v>805</v>
      </c>
      <c r="G199" s="19">
        <f t="shared" ref="G199:J199" si="74">SUM(G190:G198)</f>
        <v>27.280000000000005</v>
      </c>
      <c r="H199" s="19">
        <f t="shared" si="74"/>
        <v>30.63</v>
      </c>
      <c r="I199" s="19">
        <f t="shared" si="74"/>
        <v>100.91</v>
      </c>
      <c r="J199" s="19">
        <f t="shared" si="74"/>
        <v>783.53000000000009</v>
      </c>
      <c r="K199" s="25"/>
      <c r="L199" s="19">
        <f t="shared" ref="L199" si="75">SUM(L190:L198)</f>
        <v>224.27</v>
      </c>
      <c r="M199" s="19"/>
    </row>
    <row r="200" spans="1:13" ht="15.75" thickBot="1" x14ac:dyDescent="0.25">
      <c r="A200" s="29">
        <f>A182</f>
        <v>2</v>
      </c>
      <c r="B200" s="30">
        <f>B182</f>
        <v>5</v>
      </c>
      <c r="C200" s="89" t="s">
        <v>4</v>
      </c>
      <c r="D200" s="90"/>
      <c r="E200" s="31"/>
      <c r="F200" s="32">
        <f>F189+F199</f>
        <v>1307</v>
      </c>
      <c r="G200" s="32">
        <f t="shared" ref="G200" si="76">G189+G199</f>
        <v>49.35</v>
      </c>
      <c r="H200" s="32">
        <f t="shared" ref="H200" si="77">H189+H199</f>
        <v>64.59</v>
      </c>
      <c r="I200" s="32">
        <f t="shared" ref="I200" si="78">I189+I199</f>
        <v>164.06</v>
      </c>
      <c r="J200" s="32">
        <f t="shared" ref="J200:L200" si="79">J189+J199</f>
        <v>1425.39</v>
      </c>
      <c r="K200" s="32"/>
      <c r="L200" s="32">
        <f t="shared" si="79"/>
        <v>373.79</v>
      </c>
      <c r="M200" s="32"/>
    </row>
    <row r="201" spans="1:13" ht="13.5" thickBot="1" x14ac:dyDescent="0.25">
      <c r="A201" s="27"/>
      <c r="B201" s="28"/>
      <c r="C201" s="91" t="s">
        <v>5</v>
      </c>
      <c r="D201" s="91"/>
      <c r="E201" s="91"/>
      <c r="F201" s="34">
        <f>(F24+F44+F63+F84+F103+F123+F142+F161+F181+F200)/(IF(F24=0,0,1)+IF(F44=0,0,1)+IF(F63=0,0,1)+IF(F84=0,0,1)+IF(F103=0,0,1)+IF(F123=0,0,1)+IF(F142=0,0,1)+IF(F161=0,0,1)+IF(F181=0,0,1)+IF(F200=0,0,1))</f>
        <v>1437.7</v>
      </c>
      <c r="G201" s="34">
        <f>(G24+G44+G63+G84+G103+G123+G142+G161+G181+G200)/(IF(G24=0,0,1)+IF(G44=0,0,1)+IF(G63=0,0,1)+IF(G84=0,0,1)+IF(G103=0,0,1)+IF(G123=0,0,1)+IF(G142=0,0,1)+IF(G161=0,0,1)+IF(G181=0,0,1)+IF(G200=0,0,1))</f>
        <v>57.926000000000002</v>
      </c>
      <c r="H201" s="34">
        <f>(H24+H44+H63+H84+H103+H123+H142+H161+H181+H200)/(IF(H24=0,0,1)+IF(H44=0,0,1)+IF(H63=0,0,1)+IF(H84=0,0,1)+IF(H103=0,0,1)+IF(H123=0,0,1)+IF(H142=0,0,1)+IF(H161=0,0,1)+IF(H181=0,0,1)+IF(H200=0,0,1))</f>
        <v>51.7</v>
      </c>
      <c r="I201" s="34">
        <f>(I24+I44+I63+I84+I103+I123+I142+I161+I181+I200)/(IF(I24=0,0,1)+IF(I44=0,0,1)+IF(I63=0,0,1)+IF(I84=0,0,1)+IF(I103=0,0,1)+IF(I123=0,0,1)+IF(I142=0,0,1)+IF(I161=0,0,1)+IF(I181=0,0,1)+IF(I200=0,0,1))</f>
        <v>205.78200000000001</v>
      </c>
      <c r="J201" s="34">
        <f>(J24+J44+J63+J84+J103+J123+J142+J161+J181+J200)/(IF(J24=0,0,1)+IF(J44=0,0,1)+IF(J63=0,0,1)+IF(J84=0,0,1)+IF(J103=0,0,1)+IF(J123=0,0,1)+IF(J142=0,0,1)+IF(J161=0,0,1)+IF(J181=0,0,1)+IF(J200=0,0,1))</f>
        <v>1539.4119999999998</v>
      </c>
      <c r="K201" s="34"/>
      <c r="L201" s="34">
        <f>(L24+L44+L63+L84+L103+L123+L142+L161+L181+L200)/(IF(L24=0,0,1)+IF(L44=0,0,1)+IF(L63=0,0,1)+IF(L84=0,0,1)+IF(L103=0,0,1)+IF(L123=0,0,1)+IF(L142=0,0,1)+IF(L161=0,0,1)+IF(L181=0,0,1)+IF(L200=0,0,1))</f>
        <v>373.77599999999995</v>
      </c>
      <c r="M201" s="34"/>
    </row>
  </sheetData>
  <mergeCells count="14">
    <mergeCell ref="C1:E1"/>
    <mergeCell ref="H1:K1"/>
    <mergeCell ref="H2:K2"/>
    <mergeCell ref="C44:D44"/>
    <mergeCell ref="C63:D63"/>
    <mergeCell ref="C84:D84"/>
    <mergeCell ref="C103:D103"/>
    <mergeCell ref="C24:D24"/>
    <mergeCell ref="C201:E201"/>
    <mergeCell ref="C200:D200"/>
    <mergeCell ref="C123:D123"/>
    <mergeCell ref="C142:D142"/>
    <mergeCell ref="C161:D161"/>
    <mergeCell ref="C181:D181"/>
  </mergeCells>
  <dataValidations count="1">
    <dataValidation type="list" allowBlank="1" showInputMessage="1" showErrorMessage="1" sqref="M190:M198 M124:M130 M132:M140 M143:M149 M151:M159 M162:M169 M171:M179 M182:M188 M113:M121 M104:M111 M93:M101 M85:M91 M74:M82 M33:M42 M53:M61 M45:M51 M25:M31 M14:M22 M64:M68 M70:M72 M6:M12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ДмитриченкоМЮ</cp:lastModifiedBy>
  <dcterms:created xsi:type="dcterms:W3CDTF">2022-05-16T14:23:56Z</dcterms:created>
  <dcterms:modified xsi:type="dcterms:W3CDTF">2026-04-21T03:15:55Z</dcterms:modified>
</cp:coreProperties>
</file>