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Антон\Desktop\"/>
    </mc:Choice>
  </mc:AlternateContent>
  <xr:revisionPtr revIDLastSave="0" documentId="8_{3196C94B-8B87-4078-B1E4-107131F85493}" xr6:coauthVersionLast="47" xr6:coauthVersionMax="47" xr10:uidLastSave="{00000000-0000-0000-0000-000000000000}"/>
  <bookViews>
    <workbookView xWindow="3885" yWindow="3885" windowWidth="28800" windowHeight="1534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B209" i="1"/>
  <c r="A209" i="1"/>
  <c r="L208" i="1"/>
  <c r="J208" i="1"/>
  <c r="I208" i="1"/>
  <c r="H208" i="1"/>
  <c r="G208" i="1"/>
  <c r="B199" i="1"/>
  <c r="A199" i="1"/>
  <c r="L198" i="1"/>
  <c r="J198" i="1"/>
  <c r="I198" i="1"/>
  <c r="H198" i="1"/>
  <c r="G198" i="1"/>
  <c r="B189" i="1"/>
  <c r="A189" i="1"/>
  <c r="L188" i="1"/>
  <c r="J188" i="1"/>
  <c r="I188" i="1"/>
  <c r="H188" i="1"/>
  <c r="G188" i="1"/>
  <c r="B179" i="1"/>
  <c r="A179" i="1"/>
  <c r="L178" i="1"/>
  <c r="J178" i="1"/>
  <c r="I178" i="1"/>
  <c r="H178" i="1"/>
  <c r="G178" i="1"/>
  <c r="B168" i="1"/>
  <c r="A168" i="1"/>
  <c r="L167" i="1"/>
  <c r="J167" i="1"/>
  <c r="I167" i="1"/>
  <c r="H167" i="1"/>
  <c r="G167" i="1"/>
  <c r="F167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B138" i="1"/>
  <c r="A138" i="1"/>
  <c r="L137" i="1"/>
  <c r="J137" i="1"/>
  <c r="I137" i="1"/>
  <c r="H137" i="1"/>
  <c r="G137" i="1"/>
  <c r="B127" i="1"/>
  <c r="A127" i="1"/>
  <c r="L126" i="1"/>
  <c r="J126" i="1"/>
  <c r="I126" i="1"/>
  <c r="H126" i="1"/>
  <c r="G126" i="1"/>
  <c r="B117" i="1"/>
  <c r="A117" i="1"/>
  <c r="L116" i="1"/>
  <c r="J116" i="1"/>
  <c r="I116" i="1"/>
  <c r="H116" i="1"/>
  <c r="G116" i="1"/>
  <c r="B107" i="1"/>
  <c r="A107" i="1"/>
  <c r="L106" i="1"/>
  <c r="J106" i="1"/>
  <c r="I106" i="1"/>
  <c r="H106" i="1"/>
  <c r="G106" i="1"/>
  <c r="B97" i="1"/>
  <c r="A97" i="1"/>
  <c r="L96" i="1"/>
  <c r="J96" i="1"/>
  <c r="I96" i="1"/>
  <c r="H96" i="1"/>
  <c r="G96" i="1"/>
  <c r="B87" i="1"/>
  <c r="A87" i="1"/>
  <c r="L86" i="1"/>
  <c r="J86" i="1"/>
  <c r="I86" i="1"/>
  <c r="H86" i="1"/>
  <c r="G86" i="1"/>
  <c r="B77" i="1"/>
  <c r="A77" i="1"/>
  <c r="L76" i="1"/>
  <c r="J76" i="1"/>
  <c r="I76" i="1"/>
  <c r="H76" i="1"/>
  <c r="G76" i="1"/>
  <c r="B66" i="1"/>
  <c r="A66" i="1"/>
  <c r="L65" i="1"/>
  <c r="J65" i="1"/>
  <c r="I65" i="1"/>
  <c r="H65" i="1"/>
  <c r="G65" i="1"/>
  <c r="B56" i="1"/>
  <c r="A56" i="1"/>
  <c r="L55" i="1"/>
  <c r="J55" i="1"/>
  <c r="I55" i="1"/>
  <c r="H55" i="1"/>
  <c r="G55" i="1"/>
  <c r="B46" i="1"/>
  <c r="A46" i="1"/>
  <c r="L45" i="1"/>
  <c r="J45" i="1"/>
  <c r="I45" i="1"/>
  <c r="H45" i="1"/>
  <c r="G45" i="1"/>
  <c r="B36" i="1"/>
  <c r="A36" i="1"/>
  <c r="L35" i="1"/>
  <c r="J35" i="1"/>
  <c r="I35" i="1"/>
  <c r="H35" i="1"/>
  <c r="G35" i="1"/>
  <c r="B25" i="1"/>
  <c r="A25" i="1"/>
  <c r="L24" i="1"/>
  <c r="J24" i="1"/>
  <c r="I24" i="1"/>
  <c r="H24" i="1"/>
  <c r="G24" i="1"/>
  <c r="B15" i="1"/>
  <c r="A15" i="1"/>
  <c r="L14" i="1"/>
  <c r="J14" i="1"/>
  <c r="I14" i="1"/>
  <c r="H14" i="1"/>
  <c r="F25" i="1" l="1"/>
  <c r="G189" i="1"/>
  <c r="G127" i="1"/>
  <c r="F46" i="1"/>
  <c r="H66" i="1"/>
  <c r="F107" i="1"/>
  <c r="H127" i="1"/>
  <c r="F168" i="1"/>
  <c r="H189" i="1"/>
  <c r="J107" i="1"/>
  <c r="L25" i="1"/>
  <c r="G46" i="1"/>
  <c r="L87" i="1"/>
  <c r="G107" i="1"/>
  <c r="G168" i="1"/>
  <c r="H46" i="1"/>
  <c r="J66" i="1"/>
  <c r="F87" i="1"/>
  <c r="H107" i="1"/>
  <c r="J127" i="1"/>
  <c r="F148" i="1"/>
  <c r="H168" i="1"/>
  <c r="J189" i="1"/>
  <c r="F209" i="1"/>
  <c r="I107" i="1"/>
  <c r="I168" i="1"/>
  <c r="J168" i="1"/>
  <c r="F189" i="1"/>
  <c r="I66" i="1"/>
  <c r="G209" i="1"/>
  <c r="L127" i="1"/>
  <c r="G148" i="1"/>
  <c r="L189" i="1"/>
  <c r="G66" i="1"/>
  <c r="L66" i="1"/>
  <c r="J46" i="1"/>
  <c r="I46" i="1"/>
  <c r="F66" i="1"/>
  <c r="F127" i="1"/>
  <c r="I87" i="1"/>
  <c r="G87" i="1"/>
  <c r="I127" i="1"/>
  <c r="I148" i="1"/>
  <c r="I189" i="1"/>
  <c r="I209" i="1"/>
  <c r="I25" i="1"/>
  <c r="J87" i="1"/>
  <c r="H87" i="1"/>
  <c r="J148" i="1"/>
  <c r="H148" i="1"/>
  <c r="J209" i="1"/>
  <c r="H209" i="1"/>
  <c r="J25" i="1"/>
  <c r="L46" i="1"/>
  <c r="L107" i="1"/>
  <c r="L148" i="1"/>
  <c r="L168" i="1"/>
  <c r="L209" i="1"/>
  <c r="H25" i="1"/>
  <c r="G25" i="1"/>
  <c r="L210" i="1" l="1"/>
  <c r="H210" i="1"/>
  <c r="F210" i="1"/>
  <c r="J210" i="1"/>
  <c r="I210" i="1"/>
  <c r="G210" i="1"/>
</calcChain>
</file>

<file path=xl/sharedStrings.xml><?xml version="1.0" encoding="utf-8"?>
<sst xmlns="http://schemas.openxmlformats.org/spreadsheetml/2006/main" count="472" uniqueCount="158">
  <si>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</si>
  <si>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</si>
  <si>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</si>
  <si>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</si>
  <si>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</si>
  <si>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</si>
  <si>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</si>
  <si>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</si>
  <si>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</si>
  <si>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</si>
  <si>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</si>
  <si>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</si>
  <si>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</si>
  <si>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</si>
  <si>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</si>
  <si>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</si>
  <si>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</si>
  <si>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</si>
  <si>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</si>
  <si>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</si>
  <si>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</si>
  <si>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</si>
  <si>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</si>
  <si>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</si>
  <si>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</si>
  <si>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</si>
  <si>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</si>
  <si>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</si>
  <si>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</si>
  <si>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</si>
  <si>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</si>
  <si>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</si>
  <si>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</si>
  <si>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</si>
  <si>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</si>
  <si>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</si>
  <si>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</si>
  <si>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</si>
  <si>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</t>
  </si>
  <si>
    <t>Кисель с витаминами "Витошка"</t>
  </si>
  <si>
    <t>ТТК</t>
  </si>
  <si>
    <t>Хлеб ржаной</t>
  </si>
  <si>
    <t>10/25</t>
  </si>
  <si>
    <t>пром</t>
  </si>
  <si>
    <t>Гуляш из свинины</t>
  </si>
  <si>
    <t>Рис припущенный с куркумой</t>
  </si>
  <si>
    <t>Чай с лимоном</t>
  </si>
  <si>
    <t>200/15/7</t>
  </si>
  <si>
    <t>Хлеб пшеничный витаминизированный</t>
  </si>
  <si>
    <t>Помидор пикантный</t>
  </si>
  <si>
    <t>20/2</t>
  </si>
  <si>
    <t>250/10</t>
  </si>
  <si>
    <t>Кофейный напиток с молоком</t>
  </si>
  <si>
    <t>Запеканка из творога со сгущенным молоком</t>
  </si>
  <si>
    <t>Чай с сахаром</t>
  </si>
  <si>
    <t>выпечка</t>
  </si>
  <si>
    <t>Выпечка в ассортименте</t>
  </si>
  <si>
    <t>200/15</t>
  </si>
  <si>
    <t>Пюре картофельное (гарнир)</t>
  </si>
  <si>
    <t>Каша "Дружба" со сливочным маслом</t>
  </si>
  <si>
    <t>Какао с молоком</t>
  </si>
  <si>
    <t>Огурчик пикантный</t>
  </si>
  <si>
    <t>ттк</t>
  </si>
  <si>
    <t>Суфле "Рыбка"</t>
  </si>
  <si>
    <t>Пюре картофельное</t>
  </si>
  <si>
    <t>200/5</t>
  </si>
  <si>
    <t>Шницель рубленный из индейки с отрубями</t>
  </si>
  <si>
    <t xml:space="preserve"> 461(1996)</t>
  </si>
  <si>
    <t>Каша гречневая рассыпчатая с овощами</t>
  </si>
  <si>
    <t>МР ФБУН ЕМНЦ ПОЗРПП Роспотребнадзора 2018</t>
  </si>
  <si>
    <t>Напиток с витаминами "Витошка"</t>
  </si>
  <si>
    <t>Булгур с овощами</t>
  </si>
  <si>
    <t>Салат из свеклы с сыром</t>
  </si>
  <si>
    <t>17(2003)</t>
  </si>
  <si>
    <t>685(2004)</t>
  </si>
  <si>
    <t>Согласовано</t>
  </si>
  <si>
    <t>Омлет натуральный с маслом сливочным</t>
  </si>
  <si>
    <t>150/5</t>
  </si>
  <si>
    <t>Кукуруза консервированная отварная с маслом сливочным</t>
  </si>
  <si>
    <t>284(1996)</t>
  </si>
  <si>
    <t>331(1982)</t>
  </si>
  <si>
    <t>686(2004)</t>
  </si>
  <si>
    <t xml:space="preserve"> 463(1996)</t>
  </si>
  <si>
    <t>3(2004)</t>
  </si>
  <si>
    <t>401(1996)</t>
  </si>
  <si>
    <t xml:space="preserve"> 466(1996)</t>
  </si>
  <si>
    <t>692(2004)</t>
  </si>
  <si>
    <t>297(1994)</t>
  </si>
  <si>
    <t>472(1996)</t>
  </si>
  <si>
    <t>35(2003)</t>
  </si>
  <si>
    <t>642 (1996)</t>
  </si>
  <si>
    <t>43(2003)</t>
  </si>
  <si>
    <t>Рассольник ленинградский на мясном бульоне со сметаной</t>
  </si>
  <si>
    <t>129(1996)</t>
  </si>
  <si>
    <t>Филе цыплят тушеное в сметанном соусе</t>
  </si>
  <si>
    <t>493(1996)</t>
  </si>
  <si>
    <t>463(1996)</t>
  </si>
  <si>
    <t>Напиток из плодов шиповника</t>
  </si>
  <si>
    <t>705(2004)</t>
  </si>
  <si>
    <t>120/3</t>
  </si>
  <si>
    <t>75/50</t>
  </si>
  <si>
    <t>466(1996)</t>
  </si>
  <si>
    <t>Напиток фруктово-ягодный</t>
  </si>
  <si>
    <t>Борщ на мясном бульоне с морской капустой, картофелем, сметаной</t>
  </si>
  <si>
    <t>110(1994)</t>
  </si>
  <si>
    <t>Биточки рубленные из индейки паровые с отрубями</t>
  </si>
  <si>
    <t>461(1996)</t>
  </si>
  <si>
    <t>Макароны с сыром</t>
  </si>
  <si>
    <t>274(1996)</t>
  </si>
  <si>
    <t>Компот из изюма</t>
  </si>
  <si>
    <t>638(2004)</t>
  </si>
  <si>
    <t>Суп крестьянский на мясном бульоне с перловой крупой, сметаной</t>
  </si>
  <si>
    <t>134(2004)</t>
  </si>
  <si>
    <t>Голень цыпленка запеченая по домашнему</t>
  </si>
  <si>
    <t>Бедро цыпленка запеченое по домашнему</t>
  </si>
  <si>
    <t>Рагу из овощей</t>
  </si>
  <si>
    <t>486(1996)</t>
  </si>
  <si>
    <t>Компот из смеси сухофруктов</t>
  </si>
  <si>
    <t>588(1996)</t>
  </si>
  <si>
    <t>Суп из овощей на мясном бульоне со сметаной</t>
  </si>
  <si>
    <t>132(1996)</t>
  </si>
  <si>
    <t xml:space="preserve">хлеб </t>
  </si>
  <si>
    <t>Щи из свежей капусты с картофелем на куринном бульоне со сметаной</t>
  </si>
  <si>
    <t>Макаронные изделия отварные</t>
  </si>
  <si>
    <t>469(1996)</t>
  </si>
  <si>
    <t>Напиток из смородины</t>
  </si>
  <si>
    <t>Рассольник домашний на мясном бульоне со сметаной</t>
  </si>
  <si>
    <t>128(1996)</t>
  </si>
  <si>
    <t>70/30</t>
  </si>
  <si>
    <t>320(1996)</t>
  </si>
  <si>
    <t>Напиток вишневый</t>
  </si>
  <si>
    <t>Суп картофельный с горохом на мясном бульоне</t>
  </si>
  <si>
    <t>Шницель рубленый из индейки с отрубями</t>
  </si>
  <si>
    <t>139(2004)</t>
  </si>
  <si>
    <t>Суп из овощей со сметаной на мясном бульоне</t>
  </si>
  <si>
    <t>Грудка цыпленка тушеная с овощами и соусом "ароматная"</t>
  </si>
  <si>
    <t>Бутерброд с сыром (батон)</t>
  </si>
  <si>
    <t>50/50</t>
  </si>
  <si>
    <t>30/3</t>
  </si>
  <si>
    <t>Овощи свежие (в нарезке)</t>
  </si>
  <si>
    <t xml:space="preserve">Чай с сахаром </t>
  </si>
  <si>
    <t>10/20</t>
  </si>
  <si>
    <t>572(2004)</t>
  </si>
  <si>
    <t>пром.</t>
  </si>
  <si>
    <t>Фрукты свежие (яблоко)</t>
  </si>
  <si>
    <t>130/15</t>
  </si>
  <si>
    <t>Рыба запеченная под молочным соусом (филе минтая)</t>
  </si>
  <si>
    <t>60/30</t>
  </si>
  <si>
    <t>Суфле "Рыбка" из филе минтая</t>
  </si>
  <si>
    <t>Каша гречневая рассыпчатая с овощами (гарнир)</t>
  </si>
  <si>
    <t>Плов с грудкой цыпленка, булгуром</t>
  </si>
  <si>
    <t>50/150</t>
  </si>
  <si>
    <t>Суп картофельный с макаронными изделиями на бульоне с курой</t>
  </si>
  <si>
    <t>139(1996)</t>
  </si>
  <si>
    <t>Рыба запеченная под молочным соусом с сыром</t>
  </si>
  <si>
    <t>МАОУ-гимназия №13</t>
  </si>
  <si>
    <t>директор МАОУ-гимназия 13</t>
  </si>
  <si>
    <t>Р.Б. Стихина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</si>
</sst>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2" borderId="2" xfId="0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0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155</v>
      </c>
      <c r="D1" s="61"/>
      <c r="E1" s="61"/>
      <c r="F1" s="12" t="s">
        <v>75</v>
      </c>
      <c r="G1" s="2" t="s">
        <v>16</v>
      </c>
      <c r="H1" s="62" t="s">
        <v>156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17</v>
      </c>
      <c r="H2" s="62" t="s">
        <v>157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2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113</v>
      </c>
      <c r="F6" s="40">
        <v>90</v>
      </c>
      <c r="G6" s="40">
        <v>20.99</v>
      </c>
      <c r="H6" s="40">
        <v>10.18</v>
      </c>
      <c r="I6" s="40">
        <v>0.5</v>
      </c>
      <c r="J6" s="40">
        <v>0.5</v>
      </c>
      <c r="K6" s="41" t="s">
        <v>40</v>
      </c>
      <c r="L6" s="40">
        <v>46.57</v>
      </c>
    </row>
    <row r="7" spans="1:12" ht="15" x14ac:dyDescent="0.25">
      <c r="A7" s="23"/>
      <c r="B7" s="15"/>
      <c r="C7" s="11"/>
      <c r="D7" s="6" t="s">
        <v>20</v>
      </c>
      <c r="E7" s="42" t="s">
        <v>38</v>
      </c>
      <c r="F7" s="43">
        <v>150</v>
      </c>
      <c r="G7" s="43">
        <v>4.5199999999999996</v>
      </c>
      <c r="H7" s="43">
        <v>5.42</v>
      </c>
      <c r="I7" s="43">
        <v>24.31</v>
      </c>
      <c r="J7" s="43">
        <v>24.31</v>
      </c>
      <c r="K7" s="44" t="s">
        <v>82</v>
      </c>
      <c r="L7" s="43">
        <v>11.4</v>
      </c>
    </row>
    <row r="8" spans="1:12" ht="15" x14ac:dyDescent="0.25">
      <c r="A8" s="23"/>
      <c r="B8" s="15"/>
      <c r="C8" s="11"/>
      <c r="D8" s="7" t="s">
        <v>21</v>
      </c>
      <c r="E8" s="42" t="s">
        <v>39</v>
      </c>
      <c r="F8" s="43">
        <v>200</v>
      </c>
      <c r="G8" s="43">
        <v>0</v>
      </c>
      <c r="H8" s="43">
        <v>0</v>
      </c>
      <c r="I8" s="43">
        <v>23.03</v>
      </c>
      <c r="J8" s="43">
        <v>23.03</v>
      </c>
      <c r="K8" s="44" t="s">
        <v>40</v>
      </c>
      <c r="L8" s="43">
        <v>11.99</v>
      </c>
    </row>
    <row r="9" spans="1:12" ht="15" x14ac:dyDescent="0.25">
      <c r="A9" s="23"/>
      <c r="B9" s="15"/>
      <c r="C9" s="11"/>
      <c r="D9" s="7" t="s">
        <v>121</v>
      </c>
      <c r="E9" s="42" t="s">
        <v>41</v>
      </c>
      <c r="F9" s="43">
        <v>25</v>
      </c>
      <c r="G9" s="43">
        <v>1.62</v>
      </c>
      <c r="H9" s="43">
        <v>0.28999999999999998</v>
      </c>
      <c r="I9" s="43">
        <v>10.220000000000001</v>
      </c>
      <c r="J9" s="43">
        <v>10.220000000000001</v>
      </c>
      <c r="K9" s="44" t="s">
        <v>43</v>
      </c>
      <c r="L9" s="43">
        <v>1.8</v>
      </c>
    </row>
    <row r="10" spans="1:12" ht="15" x14ac:dyDescent="0.25">
      <c r="A10" s="23"/>
      <c r="B10" s="15"/>
      <c r="C10" s="11"/>
      <c r="D10" s="7" t="s">
        <v>25</v>
      </c>
      <c r="E10" s="42" t="s">
        <v>136</v>
      </c>
      <c r="F10" s="52" t="s">
        <v>42</v>
      </c>
      <c r="G10" s="50">
        <v>4.46</v>
      </c>
      <c r="H10" s="50">
        <v>3.34</v>
      </c>
      <c r="I10" s="50">
        <v>13.06</v>
      </c>
      <c r="J10" s="50">
        <v>13.06</v>
      </c>
      <c r="K10" s="51" t="s">
        <v>83</v>
      </c>
      <c r="L10" s="50">
        <v>13.44</v>
      </c>
    </row>
    <row r="11" spans="1:12" ht="15" x14ac:dyDescent="0.25">
      <c r="A11" s="23"/>
      <c r="B11" s="15"/>
      <c r="C11" s="11"/>
      <c r="D11" s="7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32</v>
      </c>
      <c r="E14" s="9"/>
      <c r="F14" s="19">
        <v>500</v>
      </c>
      <c r="G14" s="19">
        <f>SUM(G6:G13)</f>
        <v>31.59</v>
      </c>
      <c r="H14" s="19">
        <f t="shared" ref="H14:J14" si="0">SUM(H6:H13)</f>
        <v>19.229999999999997</v>
      </c>
      <c r="I14" s="19">
        <f t="shared" si="0"/>
        <v>71.12</v>
      </c>
      <c r="J14" s="19">
        <f t="shared" si="0"/>
        <v>71.12</v>
      </c>
      <c r="K14" s="25"/>
      <c r="L14" s="19">
        <f t="shared" ref="L14" si="1">SUM(L6:L13)</f>
        <v>85.199999999999989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25.5" x14ac:dyDescent="0.25">
      <c r="A16" s="23"/>
      <c r="B16" s="15"/>
      <c r="C16" s="11"/>
      <c r="D16" s="7" t="s">
        <v>26</v>
      </c>
      <c r="E16" s="42" t="s">
        <v>92</v>
      </c>
      <c r="F16" s="43" t="s">
        <v>51</v>
      </c>
      <c r="G16" s="43">
        <v>5.62</v>
      </c>
      <c r="H16" s="43">
        <v>5.93</v>
      </c>
      <c r="I16" s="43">
        <v>18.82</v>
      </c>
      <c r="J16" s="43">
        <v>149.34</v>
      </c>
      <c r="K16" s="44" t="s">
        <v>93</v>
      </c>
      <c r="L16" s="43">
        <v>33.24</v>
      </c>
    </row>
    <row r="17" spans="1:12" ht="15" x14ac:dyDescent="0.25">
      <c r="A17" s="23"/>
      <c r="B17" s="15"/>
      <c r="C17" s="11"/>
      <c r="D17" s="7" t="s">
        <v>27</v>
      </c>
      <c r="E17" s="42" t="s">
        <v>94</v>
      </c>
      <c r="F17" s="43" t="s">
        <v>100</v>
      </c>
      <c r="G17" s="43">
        <v>17.84</v>
      </c>
      <c r="H17" s="43">
        <v>10.08</v>
      </c>
      <c r="I17" s="43">
        <v>7.35</v>
      </c>
      <c r="J17" s="43">
        <v>186.44</v>
      </c>
      <c r="K17" s="44" t="s">
        <v>95</v>
      </c>
      <c r="L17" s="43">
        <v>55.69</v>
      </c>
    </row>
    <row r="18" spans="1:12" ht="15" x14ac:dyDescent="0.25">
      <c r="A18" s="23"/>
      <c r="B18" s="15"/>
      <c r="C18" s="11"/>
      <c r="D18" s="7" t="s">
        <v>28</v>
      </c>
      <c r="E18" s="42" t="s">
        <v>38</v>
      </c>
      <c r="F18" s="43">
        <v>150</v>
      </c>
      <c r="G18" s="43">
        <v>8.58</v>
      </c>
      <c r="H18" s="43">
        <v>6.48</v>
      </c>
      <c r="I18" s="43">
        <v>46.26</v>
      </c>
      <c r="J18" s="43">
        <v>265.95</v>
      </c>
      <c r="K18" s="44" t="s">
        <v>96</v>
      </c>
      <c r="L18" s="43">
        <v>11.4</v>
      </c>
    </row>
    <row r="19" spans="1:12" ht="15" x14ac:dyDescent="0.25">
      <c r="A19" s="23"/>
      <c r="B19" s="15"/>
      <c r="C19" s="11"/>
      <c r="D19" s="7" t="s">
        <v>29</v>
      </c>
      <c r="E19" s="42" t="s">
        <v>97</v>
      </c>
      <c r="F19" s="43">
        <v>200</v>
      </c>
      <c r="G19" s="43">
        <v>0.31</v>
      </c>
      <c r="H19" s="43">
        <v>0.14000000000000001</v>
      </c>
      <c r="I19" s="43">
        <v>26.07</v>
      </c>
      <c r="J19" s="43">
        <v>99.27</v>
      </c>
      <c r="K19" s="44" t="s">
        <v>98</v>
      </c>
      <c r="L19" s="43">
        <v>5.86</v>
      </c>
    </row>
    <row r="20" spans="1:12" ht="15" x14ac:dyDescent="0.25">
      <c r="A20" s="23"/>
      <c r="B20" s="15"/>
      <c r="C20" s="11"/>
      <c r="D20" s="7" t="s">
        <v>30</v>
      </c>
      <c r="E20" s="42" t="s">
        <v>48</v>
      </c>
      <c r="F20" s="43">
        <v>20</v>
      </c>
      <c r="G20" s="50">
        <v>2.61</v>
      </c>
      <c r="H20" s="43">
        <v>0.27</v>
      </c>
      <c r="I20" s="43">
        <v>17.77</v>
      </c>
      <c r="J20" s="43">
        <v>84.11</v>
      </c>
      <c r="K20" s="44" t="s">
        <v>43</v>
      </c>
      <c r="L20" s="43">
        <v>1.44</v>
      </c>
    </row>
    <row r="21" spans="1:12" ht="15" x14ac:dyDescent="0.25">
      <c r="A21" s="23"/>
      <c r="B21" s="15"/>
      <c r="C21" s="11"/>
      <c r="D21" s="7" t="s">
        <v>31</v>
      </c>
      <c r="E21" s="42" t="s">
        <v>41</v>
      </c>
      <c r="F21" s="43">
        <v>20</v>
      </c>
      <c r="G21" s="43">
        <v>1.29</v>
      </c>
      <c r="H21" s="43">
        <v>0.24</v>
      </c>
      <c r="I21" s="43">
        <v>8.17</v>
      </c>
      <c r="J21" s="43">
        <v>37.9</v>
      </c>
      <c r="K21" s="44" t="s">
        <v>43</v>
      </c>
      <c r="L21" s="43">
        <v>1.44</v>
      </c>
    </row>
    <row r="22" spans="1:12" ht="15" x14ac:dyDescent="0.25">
      <c r="A22" s="23"/>
      <c r="B22" s="15"/>
      <c r="C22" s="11"/>
      <c r="D22" s="6" t="s">
        <v>23</v>
      </c>
      <c r="E22" s="42" t="s">
        <v>144</v>
      </c>
      <c r="F22" s="43">
        <v>100</v>
      </c>
      <c r="G22" s="43">
        <v>0.38</v>
      </c>
      <c r="H22" s="43">
        <v>0.35</v>
      </c>
      <c r="I22" s="43">
        <v>10.56</v>
      </c>
      <c r="J22" s="43">
        <v>44.45</v>
      </c>
      <c r="K22" s="44"/>
      <c r="L22" s="43">
        <v>18.72</v>
      </c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32</v>
      </c>
      <c r="E24" s="9"/>
      <c r="F24" s="19">
        <v>875</v>
      </c>
      <c r="G24" s="19">
        <f t="shared" ref="G24:J24" si="2">SUM(G15:G23)</f>
        <v>36.630000000000003</v>
      </c>
      <c r="H24" s="19">
        <f t="shared" si="2"/>
        <v>23.49</v>
      </c>
      <c r="I24" s="19">
        <f t="shared" si="2"/>
        <v>135</v>
      </c>
      <c r="J24" s="19">
        <f t="shared" si="2"/>
        <v>867.46</v>
      </c>
      <c r="K24" s="25"/>
      <c r="L24" s="19">
        <f t="shared" ref="L24" si="3">SUM(L15:L23)</f>
        <v>127.79</v>
      </c>
    </row>
    <row r="25" spans="1:12" ht="15" x14ac:dyDescent="0.2">
      <c r="A25" s="29">
        <f>A6</f>
        <v>1</v>
      </c>
      <c r="B25" s="30">
        <f>B6</f>
        <v>1</v>
      </c>
      <c r="C25" s="57" t="s">
        <v>4</v>
      </c>
      <c r="D25" s="58"/>
      <c r="E25" s="31"/>
      <c r="F25" s="32">
        <f>F14+F24</f>
        <v>1375</v>
      </c>
      <c r="G25" s="32">
        <f t="shared" ref="G25:J25" si="4">G14+G24</f>
        <v>68.22</v>
      </c>
      <c r="H25" s="32">
        <f t="shared" si="4"/>
        <v>42.72</v>
      </c>
      <c r="I25" s="32">
        <f t="shared" si="4"/>
        <v>206.12</v>
      </c>
      <c r="J25" s="32">
        <f t="shared" si="4"/>
        <v>938.58</v>
      </c>
      <c r="K25" s="32"/>
      <c r="L25" s="32">
        <f t="shared" ref="L25" si="5">L14+L24</f>
        <v>212.99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39" t="s">
        <v>44</v>
      </c>
      <c r="F26" s="40" t="s">
        <v>137</v>
      </c>
      <c r="G26" s="40">
        <v>12.25</v>
      </c>
      <c r="H26" s="40">
        <v>14.58</v>
      </c>
      <c r="I26" s="40">
        <v>3.93</v>
      </c>
      <c r="J26" s="40">
        <v>195.27</v>
      </c>
      <c r="K26" s="41" t="s">
        <v>84</v>
      </c>
      <c r="L26" s="40">
        <v>52.79</v>
      </c>
    </row>
    <row r="27" spans="1:12" ht="15" x14ac:dyDescent="0.25">
      <c r="A27" s="14"/>
      <c r="B27" s="15"/>
      <c r="C27" s="11"/>
      <c r="D27" s="6" t="s">
        <v>20</v>
      </c>
      <c r="E27" s="42" t="s">
        <v>45</v>
      </c>
      <c r="F27" s="43">
        <v>150</v>
      </c>
      <c r="G27" s="43">
        <v>3.64</v>
      </c>
      <c r="H27" s="43">
        <v>4.82</v>
      </c>
      <c r="I27" s="43">
        <v>39.630000000000003</v>
      </c>
      <c r="J27" s="43">
        <v>216.96</v>
      </c>
      <c r="K27" s="44" t="s">
        <v>85</v>
      </c>
      <c r="L27" s="43">
        <v>17.28</v>
      </c>
    </row>
    <row r="28" spans="1:12" ht="15" x14ac:dyDescent="0.25">
      <c r="A28" s="14"/>
      <c r="B28" s="15"/>
      <c r="C28" s="11"/>
      <c r="D28" s="7" t="s">
        <v>21</v>
      </c>
      <c r="E28" s="42" t="s">
        <v>46</v>
      </c>
      <c r="F28" s="43" t="s">
        <v>47</v>
      </c>
      <c r="G28" s="43">
        <v>0.25</v>
      </c>
      <c r="H28" s="43">
        <v>0.05</v>
      </c>
      <c r="I28" s="43">
        <v>14.08</v>
      </c>
      <c r="J28" s="43">
        <v>55.73</v>
      </c>
      <c r="K28" s="44" t="s">
        <v>81</v>
      </c>
      <c r="L28" s="43">
        <v>4.75</v>
      </c>
    </row>
    <row r="29" spans="1:12" ht="15" x14ac:dyDescent="0.25">
      <c r="A29" s="14"/>
      <c r="B29" s="15"/>
      <c r="C29" s="11"/>
      <c r="D29" s="7" t="s">
        <v>30</v>
      </c>
      <c r="E29" s="42" t="s">
        <v>48</v>
      </c>
      <c r="F29" s="43">
        <v>20</v>
      </c>
      <c r="G29" s="43">
        <v>1.49</v>
      </c>
      <c r="H29" s="43">
        <v>0.16</v>
      </c>
      <c r="I29" s="43">
        <v>10.15</v>
      </c>
      <c r="J29" s="43">
        <v>48.06</v>
      </c>
      <c r="K29" s="44" t="s">
        <v>43</v>
      </c>
      <c r="L29" s="43">
        <v>1.44</v>
      </c>
    </row>
    <row r="30" spans="1:12" ht="15" x14ac:dyDescent="0.25">
      <c r="A30" s="14"/>
      <c r="B30" s="15"/>
      <c r="C30" s="11"/>
      <c r="D30" s="7" t="s">
        <v>31</v>
      </c>
      <c r="E30" s="42" t="s">
        <v>41</v>
      </c>
      <c r="F30" s="43">
        <v>20</v>
      </c>
      <c r="G30" s="43">
        <v>1.29</v>
      </c>
      <c r="H30" s="43">
        <v>0.24</v>
      </c>
      <c r="I30" s="43">
        <v>8.17</v>
      </c>
      <c r="J30" s="43">
        <v>37.9</v>
      </c>
      <c r="K30" s="44" t="s">
        <v>43</v>
      </c>
      <c r="L30" s="43">
        <v>1.44</v>
      </c>
    </row>
    <row r="31" spans="1:12" ht="15" x14ac:dyDescent="0.25">
      <c r="A31" s="14"/>
      <c r="B31" s="15"/>
      <c r="C31" s="11"/>
      <c r="D31" s="53" t="s">
        <v>25</v>
      </c>
      <c r="E31" s="42" t="s">
        <v>49</v>
      </c>
      <c r="F31" s="52" t="s">
        <v>138</v>
      </c>
      <c r="G31" s="43">
        <v>0.32</v>
      </c>
      <c r="H31" s="43">
        <v>3</v>
      </c>
      <c r="I31" s="43">
        <v>1.53</v>
      </c>
      <c r="J31" s="43">
        <v>34.049999999999997</v>
      </c>
      <c r="K31" s="44" t="s">
        <v>40</v>
      </c>
      <c r="L31" s="43">
        <v>7.5</v>
      </c>
    </row>
    <row r="32" spans="1:12" ht="15" x14ac:dyDescent="0.25">
      <c r="A32" s="14"/>
      <c r="B32" s="15"/>
      <c r="C32" s="11"/>
      <c r="D32" s="7" t="s">
        <v>23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6"/>
      <c r="B35" s="17"/>
      <c r="C35" s="8"/>
      <c r="D35" s="18" t="s">
        <v>32</v>
      </c>
      <c r="E35" s="9"/>
      <c r="F35" s="19">
        <v>545</v>
      </c>
      <c r="G35" s="19">
        <f t="shared" ref="G35" si="6">SUM(G26:G34)</f>
        <v>19.239999999999998</v>
      </c>
      <c r="H35" s="19">
        <f t="shared" ref="H35" si="7">SUM(H26:H34)</f>
        <v>22.849999999999998</v>
      </c>
      <c r="I35" s="19">
        <f t="shared" ref="I35" si="8">SUM(I26:I34)</f>
        <v>77.490000000000009</v>
      </c>
      <c r="J35" s="19">
        <f t="shared" ref="J35:L35" si="9">SUM(J26:J34)</f>
        <v>587.96999999999991</v>
      </c>
      <c r="K35" s="25"/>
      <c r="L35" s="19">
        <f t="shared" si="9"/>
        <v>85.199999999999989</v>
      </c>
    </row>
    <row r="36" spans="1:12" ht="15" x14ac:dyDescent="0.25">
      <c r="A36" s="13">
        <f>A26</f>
        <v>1</v>
      </c>
      <c r="B36" s="13">
        <f>B26</f>
        <v>2</v>
      </c>
      <c r="C36" s="10" t="s">
        <v>24</v>
      </c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25.5" x14ac:dyDescent="0.25">
      <c r="A37" s="14"/>
      <c r="B37" s="15"/>
      <c r="C37" s="11"/>
      <c r="D37" s="7" t="s">
        <v>26</v>
      </c>
      <c r="E37" s="42" t="s">
        <v>152</v>
      </c>
      <c r="F37" s="43">
        <v>250</v>
      </c>
      <c r="G37" s="43">
        <v>6.74</v>
      </c>
      <c r="H37" s="43">
        <v>3.05</v>
      </c>
      <c r="I37" s="43">
        <v>19.61</v>
      </c>
      <c r="J37" s="43">
        <v>130.97999999999999</v>
      </c>
      <c r="K37" s="44" t="s">
        <v>153</v>
      </c>
      <c r="L37" s="43">
        <v>23.13</v>
      </c>
    </row>
    <row r="38" spans="1:12" ht="15" x14ac:dyDescent="0.25">
      <c r="A38" s="14"/>
      <c r="B38" s="15"/>
      <c r="C38" s="11"/>
      <c r="D38" s="7" t="s">
        <v>27</v>
      </c>
      <c r="E38" s="42" t="s">
        <v>44</v>
      </c>
      <c r="F38" s="43" t="s">
        <v>100</v>
      </c>
      <c r="G38" s="43">
        <v>12.71</v>
      </c>
      <c r="H38" s="43">
        <v>32.67</v>
      </c>
      <c r="I38" s="43">
        <v>3.93</v>
      </c>
      <c r="J38" s="43">
        <v>359.92</v>
      </c>
      <c r="K38" s="44" t="s">
        <v>84</v>
      </c>
      <c r="L38" s="43">
        <v>72.239999999999995</v>
      </c>
    </row>
    <row r="39" spans="1:12" ht="15" x14ac:dyDescent="0.25">
      <c r="A39" s="14"/>
      <c r="B39" s="15"/>
      <c r="C39" s="11"/>
      <c r="D39" s="7" t="s">
        <v>28</v>
      </c>
      <c r="E39" s="42" t="s">
        <v>45</v>
      </c>
      <c r="F39" s="43">
        <v>150</v>
      </c>
      <c r="G39" s="43">
        <v>3.64</v>
      </c>
      <c r="H39" s="43">
        <v>4.82</v>
      </c>
      <c r="I39" s="43">
        <v>39.630000000000003</v>
      </c>
      <c r="J39" s="43">
        <v>216.96</v>
      </c>
      <c r="K39" s="44" t="s">
        <v>101</v>
      </c>
      <c r="L39" s="43">
        <v>17.28</v>
      </c>
    </row>
    <row r="40" spans="1:12" ht="15" x14ac:dyDescent="0.25">
      <c r="A40" s="14"/>
      <c r="B40" s="15"/>
      <c r="C40" s="11"/>
      <c r="D40" s="7" t="s">
        <v>29</v>
      </c>
      <c r="E40" s="42" t="s">
        <v>102</v>
      </c>
      <c r="F40" s="43">
        <v>200</v>
      </c>
      <c r="G40" s="43">
        <v>0.22</v>
      </c>
      <c r="H40" s="43">
        <v>0</v>
      </c>
      <c r="I40" s="43">
        <v>16.309999999999999</v>
      </c>
      <c r="J40" s="43">
        <v>62.87</v>
      </c>
      <c r="K40" s="44" t="s">
        <v>40</v>
      </c>
      <c r="L40" s="43">
        <v>12.26</v>
      </c>
    </row>
    <row r="41" spans="1:12" ht="15" x14ac:dyDescent="0.25">
      <c r="A41" s="14"/>
      <c r="B41" s="15"/>
      <c r="C41" s="11"/>
      <c r="D41" s="7" t="s">
        <v>30</v>
      </c>
      <c r="E41" s="42" t="s">
        <v>48</v>
      </c>
      <c r="F41" s="43">
        <v>20</v>
      </c>
      <c r="G41" s="43">
        <v>1.49</v>
      </c>
      <c r="H41" s="43">
        <v>0.16</v>
      </c>
      <c r="I41" s="43">
        <v>10.15</v>
      </c>
      <c r="J41" s="43">
        <v>48.06</v>
      </c>
      <c r="K41" s="44" t="s">
        <v>43</v>
      </c>
      <c r="L41" s="43">
        <v>1.44</v>
      </c>
    </row>
    <row r="42" spans="1:12" ht="15" x14ac:dyDescent="0.25">
      <c r="A42" s="14"/>
      <c r="B42" s="15"/>
      <c r="C42" s="11"/>
      <c r="D42" s="7" t="s">
        <v>31</v>
      </c>
      <c r="E42" s="42" t="s">
        <v>41</v>
      </c>
      <c r="F42" s="43">
        <v>20</v>
      </c>
      <c r="G42" s="43">
        <v>1.29</v>
      </c>
      <c r="H42" s="43">
        <v>0.24</v>
      </c>
      <c r="I42" s="43">
        <v>8.17</v>
      </c>
      <c r="J42" s="43">
        <v>37.9</v>
      </c>
      <c r="K42" s="44" t="s">
        <v>43</v>
      </c>
      <c r="L42" s="43">
        <v>1.44</v>
      </c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6"/>
      <c r="B45" s="17"/>
      <c r="C45" s="8"/>
      <c r="D45" s="18" t="s">
        <v>32</v>
      </c>
      <c r="E45" s="9"/>
      <c r="F45" s="19">
        <v>765</v>
      </c>
      <c r="G45" s="19">
        <f t="shared" ref="G45" si="10">SUM(G36:G44)</f>
        <v>26.09</v>
      </c>
      <c r="H45" s="19">
        <f t="shared" ref="H45" si="11">SUM(H36:H44)</f>
        <v>40.94</v>
      </c>
      <c r="I45" s="19">
        <f t="shared" ref="I45" si="12">SUM(I36:I44)</f>
        <v>97.800000000000011</v>
      </c>
      <c r="J45" s="19">
        <f t="shared" ref="J45:L45" si="13">SUM(J36:J44)</f>
        <v>856.68999999999994</v>
      </c>
      <c r="K45" s="25"/>
      <c r="L45" s="19">
        <f t="shared" si="13"/>
        <v>127.78999999999999</v>
      </c>
    </row>
    <row r="46" spans="1:12" ht="15.75" customHeight="1" x14ac:dyDescent="0.2">
      <c r="A46" s="33">
        <f>A26</f>
        <v>1</v>
      </c>
      <c r="B46" s="33">
        <f>B26</f>
        <v>2</v>
      </c>
      <c r="C46" s="57" t="s">
        <v>4</v>
      </c>
      <c r="D46" s="58"/>
      <c r="E46" s="31"/>
      <c r="F46" s="32">
        <f>F35+F45</f>
        <v>1310</v>
      </c>
      <c r="G46" s="32">
        <f t="shared" ref="G46" si="14">G35+G45</f>
        <v>45.33</v>
      </c>
      <c r="H46" s="32">
        <f t="shared" ref="H46" si="15">H35+H45</f>
        <v>63.789999999999992</v>
      </c>
      <c r="I46" s="32">
        <f t="shared" ref="I46" si="16">I35+I45</f>
        <v>175.29000000000002</v>
      </c>
      <c r="J46" s="32">
        <f t="shared" ref="J46:L46" si="17">J35+J45</f>
        <v>1444.6599999999999</v>
      </c>
      <c r="K46" s="32"/>
      <c r="L46" s="32">
        <f t="shared" si="17"/>
        <v>212.98999999999998</v>
      </c>
    </row>
    <row r="47" spans="1:12" ht="15" x14ac:dyDescent="0.25">
      <c r="A47" s="20">
        <v>1</v>
      </c>
      <c r="B47" s="21">
        <v>3</v>
      </c>
      <c r="C47" s="22" t="s">
        <v>19</v>
      </c>
      <c r="D47" s="5" t="s">
        <v>25</v>
      </c>
      <c r="E47" s="39" t="s">
        <v>136</v>
      </c>
      <c r="F47" s="52" t="s">
        <v>141</v>
      </c>
      <c r="G47" s="40">
        <v>4.46</v>
      </c>
      <c r="H47" s="40">
        <v>3.34</v>
      </c>
      <c r="I47" s="40">
        <v>13.06</v>
      </c>
      <c r="J47" s="40">
        <v>100.39</v>
      </c>
      <c r="K47" s="41" t="s">
        <v>83</v>
      </c>
      <c r="L47" s="40">
        <v>13.12</v>
      </c>
    </row>
    <row r="48" spans="1:12" ht="15" x14ac:dyDescent="0.25">
      <c r="A48" s="23"/>
      <c r="B48" s="15"/>
      <c r="C48" s="11"/>
      <c r="D48" s="6" t="s">
        <v>25</v>
      </c>
      <c r="E48" s="42" t="s">
        <v>139</v>
      </c>
      <c r="F48" s="43">
        <v>60</v>
      </c>
      <c r="G48" s="43">
        <v>0.56000000000000005</v>
      </c>
      <c r="H48" s="43">
        <v>0.09</v>
      </c>
      <c r="I48" s="43">
        <v>2.56</v>
      </c>
      <c r="J48" s="43">
        <v>12.31</v>
      </c>
      <c r="K48" s="44" t="s">
        <v>142</v>
      </c>
      <c r="L48" s="43">
        <v>7.78</v>
      </c>
    </row>
    <row r="49" spans="1:12" ht="15" x14ac:dyDescent="0.25">
      <c r="A49" s="23"/>
      <c r="B49" s="15"/>
      <c r="C49" s="11"/>
      <c r="D49" s="7" t="s">
        <v>20</v>
      </c>
      <c r="E49" s="42" t="s">
        <v>76</v>
      </c>
      <c r="F49" s="43" t="s">
        <v>77</v>
      </c>
      <c r="G49" s="43">
        <v>15.23</v>
      </c>
      <c r="H49" s="43">
        <v>20.010000000000002</v>
      </c>
      <c r="I49" s="43">
        <v>2.8</v>
      </c>
      <c r="J49" s="43">
        <v>251.71</v>
      </c>
      <c r="K49" s="44" t="s">
        <v>79</v>
      </c>
      <c r="L49" s="43">
        <v>57.8</v>
      </c>
    </row>
    <row r="50" spans="1:12" ht="15" x14ac:dyDescent="0.25">
      <c r="A50" s="23"/>
      <c r="B50" s="15"/>
      <c r="C50" s="11"/>
      <c r="D50" s="7" t="s">
        <v>29</v>
      </c>
      <c r="E50" s="42" t="s">
        <v>140</v>
      </c>
      <c r="F50" s="52" t="s">
        <v>57</v>
      </c>
      <c r="G50" s="43">
        <v>0.2</v>
      </c>
      <c r="H50" s="43">
        <v>0.05</v>
      </c>
      <c r="I50" s="43">
        <v>14.82</v>
      </c>
      <c r="J50" s="43">
        <v>57.35</v>
      </c>
      <c r="K50" s="44" t="s">
        <v>74</v>
      </c>
      <c r="L50" s="43">
        <v>2.95</v>
      </c>
    </row>
    <row r="51" spans="1:12" ht="15" x14ac:dyDescent="0.25">
      <c r="A51" s="23"/>
      <c r="B51" s="15"/>
      <c r="C51" s="11"/>
      <c r="D51" s="7" t="s">
        <v>30</v>
      </c>
      <c r="E51" s="42" t="s">
        <v>48</v>
      </c>
      <c r="F51" s="43">
        <v>20</v>
      </c>
      <c r="G51" s="43">
        <v>1.49</v>
      </c>
      <c r="H51" s="43">
        <v>0.16</v>
      </c>
      <c r="I51" s="43">
        <v>10.15</v>
      </c>
      <c r="J51" s="43">
        <v>48.06</v>
      </c>
      <c r="K51" s="44" t="s">
        <v>143</v>
      </c>
      <c r="L51" s="43">
        <v>2.16</v>
      </c>
    </row>
    <row r="52" spans="1:12" ht="15" x14ac:dyDescent="0.25">
      <c r="A52" s="23"/>
      <c r="B52" s="15"/>
      <c r="C52" s="11"/>
      <c r="D52" s="7" t="s">
        <v>31</v>
      </c>
      <c r="E52" s="42" t="s">
        <v>41</v>
      </c>
      <c r="F52" s="43">
        <v>20</v>
      </c>
      <c r="G52" s="43">
        <v>1.29</v>
      </c>
      <c r="H52" s="43">
        <v>0.24</v>
      </c>
      <c r="I52" s="43">
        <v>8.17</v>
      </c>
      <c r="J52" s="43">
        <v>37.9</v>
      </c>
      <c r="K52" s="44" t="s">
        <v>143</v>
      </c>
      <c r="L52" s="43">
        <v>1.39</v>
      </c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4"/>
      <c r="B55" s="17"/>
      <c r="C55" s="8"/>
      <c r="D55" s="18" t="s">
        <v>32</v>
      </c>
      <c r="E55" s="9"/>
      <c r="F55" s="19">
        <v>500</v>
      </c>
      <c r="G55" s="19">
        <f t="shared" ref="G55" si="18">SUM(G47:G54)</f>
        <v>23.229999999999997</v>
      </c>
      <c r="H55" s="19">
        <f t="shared" ref="H55" si="19">SUM(H47:H54)</f>
        <v>23.89</v>
      </c>
      <c r="I55" s="19">
        <f t="shared" ref="I55" si="20">SUM(I47:I54)</f>
        <v>51.56</v>
      </c>
      <c r="J55" s="19">
        <f t="shared" ref="J55:L55" si="21">SUM(J47:J54)</f>
        <v>507.72</v>
      </c>
      <c r="K55" s="25"/>
      <c r="L55" s="19">
        <f t="shared" si="21"/>
        <v>85.199999999999989</v>
      </c>
    </row>
    <row r="56" spans="1:12" ht="15" x14ac:dyDescent="0.25">
      <c r="A56" s="26">
        <f>A47</f>
        <v>1</v>
      </c>
      <c r="B56" s="13">
        <f>B47</f>
        <v>3</v>
      </c>
      <c r="C56" s="10" t="s">
        <v>24</v>
      </c>
      <c r="D56" s="7" t="s">
        <v>25</v>
      </c>
      <c r="E56" s="42"/>
      <c r="F56" s="43"/>
      <c r="G56" s="43"/>
      <c r="H56" s="43"/>
      <c r="I56" s="43"/>
      <c r="J56" s="43"/>
      <c r="K56" s="44"/>
      <c r="L56" s="43"/>
    </row>
    <row r="57" spans="1:12" ht="25.5" x14ac:dyDescent="0.25">
      <c r="A57" s="23"/>
      <c r="B57" s="15"/>
      <c r="C57" s="11"/>
      <c r="D57" s="7" t="s">
        <v>26</v>
      </c>
      <c r="E57" s="42" t="s">
        <v>103</v>
      </c>
      <c r="F57" s="43" t="s">
        <v>51</v>
      </c>
      <c r="G57" s="43">
        <v>5.0999999999999996</v>
      </c>
      <c r="H57" s="43">
        <v>6.18</v>
      </c>
      <c r="I57" s="43">
        <v>14.26</v>
      </c>
      <c r="J57" s="43">
        <v>128.31</v>
      </c>
      <c r="K57" s="44" t="s">
        <v>104</v>
      </c>
      <c r="L57" s="43">
        <v>33.72</v>
      </c>
    </row>
    <row r="58" spans="1:12" ht="15" x14ac:dyDescent="0.25">
      <c r="A58" s="23"/>
      <c r="B58" s="15"/>
      <c r="C58" s="11"/>
      <c r="D58" s="7" t="s">
        <v>27</v>
      </c>
      <c r="E58" s="42" t="s">
        <v>105</v>
      </c>
      <c r="F58" s="43">
        <v>90</v>
      </c>
      <c r="G58" s="43">
        <v>15.1</v>
      </c>
      <c r="H58" s="43">
        <v>8.48</v>
      </c>
      <c r="I58" s="43">
        <v>8.7899999999999991</v>
      </c>
      <c r="J58" s="43">
        <v>170.76</v>
      </c>
      <c r="K58" s="44" t="s">
        <v>106</v>
      </c>
      <c r="L58" s="43">
        <v>28.09</v>
      </c>
    </row>
    <row r="59" spans="1:12" ht="15" x14ac:dyDescent="0.25">
      <c r="A59" s="23"/>
      <c r="B59" s="15"/>
      <c r="C59" s="11"/>
      <c r="D59" s="7" t="s">
        <v>28</v>
      </c>
      <c r="E59" s="42" t="s">
        <v>107</v>
      </c>
      <c r="F59" s="43">
        <v>150</v>
      </c>
      <c r="G59" s="43">
        <v>9.06</v>
      </c>
      <c r="H59" s="43">
        <v>11.62</v>
      </c>
      <c r="I59" s="43">
        <v>31.54</v>
      </c>
      <c r="J59" s="43">
        <v>267.5</v>
      </c>
      <c r="K59" s="44" t="s">
        <v>108</v>
      </c>
      <c r="L59" s="43">
        <v>34.299999999999997</v>
      </c>
    </row>
    <row r="60" spans="1:12" ht="15" x14ac:dyDescent="0.25">
      <c r="A60" s="23"/>
      <c r="B60" s="15"/>
      <c r="C60" s="11"/>
      <c r="D60" s="7" t="s">
        <v>29</v>
      </c>
      <c r="E60" s="42" t="s">
        <v>109</v>
      </c>
      <c r="F60" s="43">
        <v>200</v>
      </c>
      <c r="G60" s="43">
        <v>0.35</v>
      </c>
      <c r="H60" s="43">
        <v>0</v>
      </c>
      <c r="I60" s="43">
        <v>28.21</v>
      </c>
      <c r="J60" s="43">
        <v>107.53</v>
      </c>
      <c r="K60" s="44" t="s">
        <v>110</v>
      </c>
      <c r="L60" s="43">
        <v>10.130000000000001</v>
      </c>
    </row>
    <row r="61" spans="1:12" ht="15" x14ac:dyDescent="0.25">
      <c r="A61" s="23"/>
      <c r="B61" s="15"/>
      <c r="C61" s="11"/>
      <c r="D61" s="7" t="s">
        <v>30</v>
      </c>
      <c r="E61" s="42" t="s">
        <v>48</v>
      </c>
      <c r="F61" s="43">
        <v>30</v>
      </c>
      <c r="G61" s="43">
        <v>2.23</v>
      </c>
      <c r="H61" s="43">
        <v>0.24</v>
      </c>
      <c r="I61" s="43">
        <v>15.23</v>
      </c>
      <c r="J61" s="43">
        <v>72.09</v>
      </c>
      <c r="K61" s="44" t="s">
        <v>43</v>
      </c>
      <c r="L61" s="43">
        <v>1.44</v>
      </c>
    </row>
    <row r="62" spans="1:12" ht="15" x14ac:dyDescent="0.25">
      <c r="A62" s="23"/>
      <c r="B62" s="15"/>
      <c r="C62" s="11"/>
      <c r="D62" s="7" t="s">
        <v>31</v>
      </c>
      <c r="E62" s="42" t="s">
        <v>41</v>
      </c>
      <c r="F62" s="43">
        <v>20</v>
      </c>
      <c r="G62" s="43">
        <v>1.29</v>
      </c>
      <c r="H62" s="43">
        <v>0.24</v>
      </c>
      <c r="I62" s="43">
        <v>8.17</v>
      </c>
      <c r="J62" s="43">
        <v>37.9</v>
      </c>
      <c r="K62" s="44" t="s">
        <v>43</v>
      </c>
      <c r="L62" s="43">
        <v>1.39</v>
      </c>
    </row>
    <row r="63" spans="1:12" ht="15" x14ac:dyDescent="0.25">
      <c r="A63" s="23"/>
      <c r="B63" s="15"/>
      <c r="C63" s="11"/>
      <c r="D63" s="6" t="s">
        <v>23</v>
      </c>
      <c r="E63" s="42" t="s">
        <v>144</v>
      </c>
      <c r="F63" s="43">
        <v>100</v>
      </c>
      <c r="G63" s="43">
        <v>0.38</v>
      </c>
      <c r="H63" s="43">
        <v>0.35</v>
      </c>
      <c r="I63" s="43">
        <v>10.56</v>
      </c>
      <c r="J63" s="43">
        <v>44.45</v>
      </c>
      <c r="K63" s="44"/>
      <c r="L63" s="43">
        <v>18.72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32</v>
      </c>
      <c r="E65" s="9"/>
      <c r="F65" s="19">
        <v>850</v>
      </c>
      <c r="G65" s="19">
        <f t="shared" ref="G65" si="22">SUM(G56:G64)</f>
        <v>33.510000000000005</v>
      </c>
      <c r="H65" s="19">
        <f t="shared" ref="H65" si="23">SUM(H56:H64)</f>
        <v>27.11</v>
      </c>
      <c r="I65" s="19">
        <f t="shared" ref="I65" si="24">SUM(I56:I64)</f>
        <v>116.76</v>
      </c>
      <c r="J65" s="19">
        <f t="shared" ref="J65:L65" si="25">SUM(J56:J64)</f>
        <v>828.54</v>
      </c>
      <c r="K65" s="25"/>
      <c r="L65" s="19">
        <f t="shared" si="25"/>
        <v>127.78999999999999</v>
      </c>
    </row>
    <row r="66" spans="1:12" ht="15.75" customHeight="1" x14ac:dyDescent="0.2">
      <c r="A66" s="29">
        <f>A47</f>
        <v>1</v>
      </c>
      <c r="B66" s="30">
        <f>B47</f>
        <v>3</v>
      </c>
      <c r="C66" s="57" t="s">
        <v>4</v>
      </c>
      <c r="D66" s="58"/>
      <c r="E66" s="31"/>
      <c r="F66" s="32">
        <f>F55+F65</f>
        <v>1350</v>
      </c>
      <c r="G66" s="32">
        <f t="shared" ref="G66" si="26">G55+G65</f>
        <v>56.74</v>
      </c>
      <c r="H66" s="32">
        <f t="shared" ref="H66" si="27">H55+H65</f>
        <v>51</v>
      </c>
      <c r="I66" s="32">
        <f t="shared" ref="I66" si="28">I55+I65</f>
        <v>168.32</v>
      </c>
      <c r="J66" s="32">
        <f t="shared" ref="J66:L66" si="29">J55+J65</f>
        <v>1336.26</v>
      </c>
      <c r="K66" s="32"/>
      <c r="L66" s="32">
        <f t="shared" si="29"/>
        <v>212.98999999999998</v>
      </c>
    </row>
    <row r="67" spans="1:12" ht="15" x14ac:dyDescent="0.25">
      <c r="A67" s="20">
        <v>1</v>
      </c>
      <c r="B67" s="21">
        <v>4</v>
      </c>
      <c r="C67" s="22" t="s">
        <v>19</v>
      </c>
      <c r="D67" s="5" t="s">
        <v>20</v>
      </c>
      <c r="E67" s="39" t="s">
        <v>53</v>
      </c>
      <c r="F67" s="40" t="s">
        <v>145</v>
      </c>
      <c r="G67" s="40">
        <v>24.36</v>
      </c>
      <c r="H67" s="40">
        <v>16.809999999999999</v>
      </c>
      <c r="I67" s="40">
        <v>29.61</v>
      </c>
      <c r="J67" s="40">
        <v>367.45</v>
      </c>
      <c r="K67" s="41" t="s">
        <v>87</v>
      </c>
      <c r="L67" s="40">
        <v>60.51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21</v>
      </c>
      <c r="E69" s="42" t="s">
        <v>46</v>
      </c>
      <c r="F69" s="43" t="s">
        <v>47</v>
      </c>
      <c r="G69" s="43">
        <v>0.25</v>
      </c>
      <c r="H69" s="43">
        <v>0.05</v>
      </c>
      <c r="I69" s="43">
        <v>14.08</v>
      </c>
      <c r="J69" s="43">
        <v>55.73</v>
      </c>
      <c r="K69" s="44" t="s">
        <v>81</v>
      </c>
      <c r="L69" s="43">
        <v>4.75</v>
      </c>
    </row>
    <row r="70" spans="1:12" ht="15" x14ac:dyDescent="0.25">
      <c r="A70" s="23"/>
      <c r="B70" s="15"/>
      <c r="C70" s="11"/>
      <c r="D70" s="7" t="s">
        <v>30</v>
      </c>
      <c r="E70" s="42" t="s">
        <v>48</v>
      </c>
      <c r="F70" s="43">
        <v>20</v>
      </c>
      <c r="G70" s="43">
        <v>1.49</v>
      </c>
      <c r="H70" s="43">
        <v>0.16</v>
      </c>
      <c r="I70" s="43">
        <v>10.15</v>
      </c>
      <c r="J70" s="43">
        <v>48.06</v>
      </c>
      <c r="K70" s="44" t="s">
        <v>43</v>
      </c>
      <c r="L70" s="43">
        <v>1.39</v>
      </c>
    </row>
    <row r="71" spans="1:12" ht="15" x14ac:dyDescent="0.25">
      <c r="A71" s="23"/>
      <c r="B71" s="15"/>
      <c r="C71" s="11"/>
      <c r="D71" s="7" t="s">
        <v>31</v>
      </c>
      <c r="E71" s="42" t="s">
        <v>41</v>
      </c>
      <c r="F71" s="43">
        <v>20</v>
      </c>
      <c r="G71" s="43">
        <v>1.29</v>
      </c>
      <c r="H71" s="43">
        <v>0.24</v>
      </c>
      <c r="I71" s="43">
        <v>8.17</v>
      </c>
      <c r="J71" s="43">
        <v>37.9</v>
      </c>
      <c r="K71" s="44" t="s">
        <v>43</v>
      </c>
      <c r="L71" s="43">
        <v>1.39</v>
      </c>
    </row>
    <row r="72" spans="1:12" ht="15" x14ac:dyDescent="0.25">
      <c r="A72" s="23"/>
      <c r="B72" s="15"/>
      <c r="C72" s="11"/>
      <c r="D72" s="7" t="s">
        <v>55</v>
      </c>
      <c r="E72" s="42"/>
      <c r="F72" s="43"/>
      <c r="G72" s="43">
        <v>0.38</v>
      </c>
      <c r="H72" s="43">
        <v>0.35</v>
      </c>
      <c r="I72" s="43">
        <v>10.56</v>
      </c>
      <c r="J72" s="43">
        <v>44.45</v>
      </c>
      <c r="K72" s="44"/>
      <c r="L72" s="43"/>
    </row>
    <row r="73" spans="1:12" ht="15" x14ac:dyDescent="0.25">
      <c r="A73" s="23"/>
      <c r="B73" s="15"/>
      <c r="C73" s="11"/>
      <c r="D73" s="7" t="s">
        <v>23</v>
      </c>
      <c r="E73" s="42" t="s">
        <v>144</v>
      </c>
      <c r="F73" s="43">
        <v>100</v>
      </c>
      <c r="G73" s="43"/>
      <c r="H73" s="43"/>
      <c r="I73" s="43"/>
      <c r="J73" s="43"/>
      <c r="K73" s="44"/>
      <c r="L73" s="43">
        <v>17.16</v>
      </c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32</v>
      </c>
      <c r="E76" s="9"/>
      <c r="F76" s="19">
        <v>507</v>
      </c>
      <c r="G76" s="19">
        <f t="shared" ref="G76" si="30">SUM(G67:G75)</f>
        <v>27.769999999999996</v>
      </c>
      <c r="H76" s="19">
        <f t="shared" ref="H76" si="31">SUM(H67:H75)</f>
        <v>17.61</v>
      </c>
      <c r="I76" s="19">
        <f t="shared" ref="I76" si="32">SUM(I67:I75)</f>
        <v>72.569999999999993</v>
      </c>
      <c r="J76" s="19">
        <f t="shared" ref="J76:L76" si="33">SUM(J67:J75)</f>
        <v>553.59</v>
      </c>
      <c r="K76" s="25"/>
      <c r="L76" s="19">
        <f t="shared" si="33"/>
        <v>85.199999999999989</v>
      </c>
    </row>
    <row r="77" spans="1:12" ht="15" x14ac:dyDescent="0.25">
      <c r="A77" s="26">
        <f>A67</f>
        <v>1</v>
      </c>
      <c r="B77" s="13">
        <f>B67</f>
        <v>4</v>
      </c>
      <c r="C77" s="10" t="s">
        <v>24</v>
      </c>
      <c r="D77" s="7" t="s">
        <v>25</v>
      </c>
      <c r="E77" s="42"/>
      <c r="F77" s="43"/>
      <c r="G77" s="43"/>
      <c r="H77" s="43"/>
      <c r="I77" s="43"/>
      <c r="J77" s="43"/>
      <c r="K77" s="44"/>
      <c r="L77" s="43"/>
    </row>
    <row r="78" spans="1:12" ht="25.5" x14ac:dyDescent="0.25">
      <c r="A78" s="23"/>
      <c r="B78" s="15"/>
      <c r="C78" s="11"/>
      <c r="D78" s="7" t="s">
        <v>26</v>
      </c>
      <c r="E78" s="42" t="s">
        <v>111</v>
      </c>
      <c r="F78" s="43" t="s">
        <v>51</v>
      </c>
      <c r="G78" s="43">
        <v>5.58</v>
      </c>
      <c r="H78" s="43">
        <v>6.21</v>
      </c>
      <c r="I78" s="43">
        <v>15.94</v>
      </c>
      <c r="J78" s="43">
        <v>138.6</v>
      </c>
      <c r="K78" s="44" t="s">
        <v>112</v>
      </c>
      <c r="L78" s="43">
        <v>33.549999999999997</v>
      </c>
    </row>
    <row r="79" spans="1:12" ht="15" x14ac:dyDescent="0.25">
      <c r="A79" s="23"/>
      <c r="B79" s="15"/>
      <c r="C79" s="11"/>
      <c r="D79" s="7" t="s">
        <v>27</v>
      </c>
      <c r="E79" s="42" t="s">
        <v>114</v>
      </c>
      <c r="F79" s="43">
        <v>90</v>
      </c>
      <c r="G79" s="43">
        <v>18.079999999999998</v>
      </c>
      <c r="H79" s="43">
        <v>22.26</v>
      </c>
      <c r="I79" s="43">
        <v>0.44</v>
      </c>
      <c r="J79" s="43">
        <v>274.45999999999998</v>
      </c>
      <c r="K79" s="44" t="s">
        <v>40</v>
      </c>
      <c r="L79" s="43">
        <v>47.05</v>
      </c>
    </row>
    <row r="80" spans="1:12" ht="15" x14ac:dyDescent="0.25">
      <c r="A80" s="23"/>
      <c r="B80" s="15"/>
      <c r="C80" s="11"/>
      <c r="D80" s="7" t="s">
        <v>28</v>
      </c>
      <c r="E80" s="42" t="s">
        <v>115</v>
      </c>
      <c r="F80" s="43">
        <v>150</v>
      </c>
      <c r="G80" s="43">
        <v>3.01</v>
      </c>
      <c r="H80" s="43">
        <v>7.06</v>
      </c>
      <c r="I80" s="43">
        <v>18.5</v>
      </c>
      <c r="J80" s="43">
        <v>142.54</v>
      </c>
      <c r="K80" s="44" t="s">
        <v>116</v>
      </c>
      <c r="L80" s="43">
        <v>24.48</v>
      </c>
    </row>
    <row r="81" spans="1:12" ht="15" x14ac:dyDescent="0.25">
      <c r="A81" s="23"/>
      <c r="B81" s="15"/>
      <c r="C81" s="11"/>
      <c r="D81" s="7" t="s">
        <v>29</v>
      </c>
      <c r="E81" s="42" t="s">
        <v>117</v>
      </c>
      <c r="F81" s="43">
        <v>200</v>
      </c>
      <c r="G81" s="43">
        <v>0.3</v>
      </c>
      <c r="H81" s="43">
        <v>1.56</v>
      </c>
      <c r="I81" s="43">
        <v>19.79</v>
      </c>
      <c r="J81" s="43">
        <v>88.69</v>
      </c>
      <c r="K81" s="44" t="s">
        <v>118</v>
      </c>
      <c r="L81" s="43">
        <v>19.93</v>
      </c>
    </row>
    <row r="82" spans="1:12" ht="15" x14ac:dyDescent="0.25">
      <c r="A82" s="23"/>
      <c r="B82" s="15"/>
      <c r="C82" s="11"/>
      <c r="D82" s="7" t="s">
        <v>30</v>
      </c>
      <c r="E82" s="42" t="s">
        <v>48</v>
      </c>
      <c r="F82" s="43">
        <v>40</v>
      </c>
      <c r="G82" s="43">
        <v>2.98</v>
      </c>
      <c r="H82" s="43">
        <v>0.31</v>
      </c>
      <c r="I82" s="43">
        <v>20.309999999999999</v>
      </c>
      <c r="J82" s="43">
        <v>96.12</v>
      </c>
      <c r="K82" s="44" t="s">
        <v>43</v>
      </c>
      <c r="L82" s="50">
        <v>1.39</v>
      </c>
    </row>
    <row r="83" spans="1:12" ht="15" x14ac:dyDescent="0.25">
      <c r="A83" s="23"/>
      <c r="B83" s="15"/>
      <c r="C83" s="11"/>
      <c r="D83" s="7" t="s">
        <v>31</v>
      </c>
      <c r="E83" s="42" t="s">
        <v>41</v>
      </c>
      <c r="F83" s="43">
        <v>20</v>
      </c>
      <c r="G83" s="43">
        <v>1.29</v>
      </c>
      <c r="H83" s="43">
        <v>0.24</v>
      </c>
      <c r="I83" s="43">
        <v>8.17</v>
      </c>
      <c r="J83" s="43">
        <v>37.9</v>
      </c>
      <c r="K83" s="44" t="s">
        <v>43</v>
      </c>
      <c r="L83" s="43">
        <v>1.39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32</v>
      </c>
      <c r="E86" s="9"/>
      <c r="F86" s="19">
        <v>760</v>
      </c>
      <c r="G86" s="19">
        <f t="shared" ref="G86" si="34">SUM(G77:G85)</f>
        <v>31.239999999999995</v>
      </c>
      <c r="H86" s="19">
        <f t="shared" ref="H86" si="35">SUM(H77:H85)</f>
        <v>37.640000000000008</v>
      </c>
      <c r="I86" s="19">
        <f t="shared" ref="I86" si="36">SUM(I77:I85)</f>
        <v>83.149999999999991</v>
      </c>
      <c r="J86" s="19">
        <f t="shared" ref="J86:L86" si="37">SUM(J77:J85)</f>
        <v>778.31</v>
      </c>
      <c r="K86" s="25"/>
      <c r="L86" s="19">
        <f t="shared" si="37"/>
        <v>127.78999999999999</v>
      </c>
    </row>
    <row r="87" spans="1:12" ht="15.75" customHeight="1" x14ac:dyDescent="0.2">
      <c r="A87" s="29">
        <f>A67</f>
        <v>1</v>
      </c>
      <c r="B87" s="30">
        <f>B67</f>
        <v>4</v>
      </c>
      <c r="C87" s="57" t="s">
        <v>4</v>
      </c>
      <c r="D87" s="58"/>
      <c r="E87" s="31"/>
      <c r="F87" s="32">
        <f>F76+F86</f>
        <v>1267</v>
      </c>
      <c r="G87" s="32">
        <f t="shared" ref="G87" si="38">G76+G86</f>
        <v>59.009999999999991</v>
      </c>
      <c r="H87" s="32">
        <f t="shared" ref="H87" si="39">H76+H86</f>
        <v>55.250000000000007</v>
      </c>
      <c r="I87" s="32">
        <f t="shared" ref="I87" si="40">I76+I86</f>
        <v>155.71999999999997</v>
      </c>
      <c r="J87" s="32">
        <f t="shared" ref="J87:L87" si="41">J76+J86</f>
        <v>1331.9</v>
      </c>
      <c r="K87" s="32"/>
      <c r="L87" s="32">
        <f t="shared" si="41"/>
        <v>212.98999999999998</v>
      </c>
    </row>
    <row r="88" spans="1:12" ht="15" x14ac:dyDescent="0.25">
      <c r="A88" s="20">
        <v>1</v>
      </c>
      <c r="B88" s="21">
        <v>5</v>
      </c>
      <c r="C88" s="22" t="s">
        <v>19</v>
      </c>
      <c r="D88" s="5" t="s">
        <v>20</v>
      </c>
      <c r="E88" s="39" t="s">
        <v>146</v>
      </c>
      <c r="F88" s="40" t="s">
        <v>147</v>
      </c>
      <c r="G88" s="40">
        <v>12.68</v>
      </c>
      <c r="H88" s="40">
        <v>9.01</v>
      </c>
      <c r="I88" s="40">
        <v>9.58</v>
      </c>
      <c r="J88" s="40">
        <v>166.41</v>
      </c>
      <c r="K88" s="41" t="s">
        <v>129</v>
      </c>
      <c r="L88" s="40">
        <v>43.5</v>
      </c>
    </row>
    <row r="89" spans="1:12" ht="15" x14ac:dyDescent="0.25">
      <c r="A89" s="23"/>
      <c r="B89" s="15"/>
      <c r="C89" s="11"/>
      <c r="D89" s="6" t="s">
        <v>20</v>
      </c>
      <c r="E89" s="42" t="s">
        <v>58</v>
      </c>
      <c r="F89" s="43">
        <v>150</v>
      </c>
      <c r="G89" s="43">
        <v>3.21</v>
      </c>
      <c r="H89" s="43">
        <v>5.33</v>
      </c>
      <c r="I89" s="43">
        <v>23.4</v>
      </c>
      <c r="J89" s="43">
        <v>153.04</v>
      </c>
      <c r="K89" s="44" t="s">
        <v>88</v>
      </c>
      <c r="L89" s="43">
        <v>25.17</v>
      </c>
    </row>
    <row r="90" spans="1:12" ht="15" x14ac:dyDescent="0.25">
      <c r="A90" s="23"/>
      <c r="B90" s="15"/>
      <c r="C90" s="11"/>
      <c r="D90" s="7" t="s">
        <v>21</v>
      </c>
      <c r="E90" s="42" t="s">
        <v>52</v>
      </c>
      <c r="F90" s="43">
        <v>200</v>
      </c>
      <c r="G90" s="43">
        <v>1.95</v>
      </c>
      <c r="H90" s="43">
        <v>1.45</v>
      </c>
      <c r="I90" s="43">
        <v>19.52</v>
      </c>
      <c r="J90" s="43">
        <v>95.17</v>
      </c>
      <c r="K90" s="44" t="s">
        <v>86</v>
      </c>
      <c r="L90" s="43">
        <v>12.37</v>
      </c>
    </row>
    <row r="91" spans="1:12" ht="15" x14ac:dyDescent="0.25">
      <c r="A91" s="23"/>
      <c r="B91" s="15"/>
      <c r="C91" s="11"/>
      <c r="D91" s="7" t="s">
        <v>30</v>
      </c>
      <c r="E91" s="42" t="s">
        <v>48</v>
      </c>
      <c r="F91" s="43">
        <v>30</v>
      </c>
      <c r="G91" s="43">
        <v>2.23</v>
      </c>
      <c r="H91" s="43">
        <v>0.24</v>
      </c>
      <c r="I91" s="43">
        <v>15.23</v>
      </c>
      <c r="J91" s="43">
        <v>72.09</v>
      </c>
      <c r="K91" s="44" t="s">
        <v>43</v>
      </c>
      <c r="L91" s="43">
        <v>2.08</v>
      </c>
    </row>
    <row r="92" spans="1:12" ht="15" x14ac:dyDescent="0.25">
      <c r="A92" s="23"/>
      <c r="B92" s="15"/>
      <c r="C92" s="11"/>
      <c r="D92" s="7" t="s">
        <v>31</v>
      </c>
      <c r="E92" s="42" t="s">
        <v>41</v>
      </c>
      <c r="F92" s="43">
        <v>30</v>
      </c>
      <c r="G92" s="43">
        <v>1.94</v>
      </c>
      <c r="H92" s="43">
        <v>0.35</v>
      </c>
      <c r="I92" s="43">
        <v>12.26</v>
      </c>
      <c r="J92" s="43">
        <v>56.85</v>
      </c>
      <c r="K92" s="44" t="s">
        <v>43</v>
      </c>
      <c r="L92" s="43">
        <v>2.08</v>
      </c>
    </row>
    <row r="93" spans="1:12" ht="15" x14ac:dyDescent="0.25">
      <c r="A93" s="23"/>
      <c r="B93" s="15"/>
      <c r="C93" s="11"/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32</v>
      </c>
      <c r="E96" s="9"/>
      <c r="F96" s="19">
        <v>500</v>
      </c>
      <c r="G96" s="19">
        <f t="shared" ref="G96" si="42">SUM(G88:G95)</f>
        <v>22.01</v>
      </c>
      <c r="H96" s="19">
        <f t="shared" ref="H96" si="43">SUM(H88:H95)</f>
        <v>16.38</v>
      </c>
      <c r="I96" s="19">
        <f t="shared" ref="I96" si="44">SUM(I88:I95)</f>
        <v>79.990000000000009</v>
      </c>
      <c r="J96" s="19">
        <f t="shared" ref="J96:L96" si="45">SUM(J88:J95)</f>
        <v>543.56000000000006</v>
      </c>
      <c r="K96" s="25"/>
      <c r="L96" s="19">
        <f t="shared" si="45"/>
        <v>85.2</v>
      </c>
    </row>
    <row r="97" spans="1:12" ht="15" x14ac:dyDescent="0.25">
      <c r="A97" s="26">
        <f>A88</f>
        <v>1</v>
      </c>
      <c r="B97" s="13">
        <f>B88</f>
        <v>5</v>
      </c>
      <c r="C97" s="10" t="s">
        <v>24</v>
      </c>
      <c r="D97" s="7" t="s">
        <v>25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26</v>
      </c>
      <c r="E98" s="42" t="s">
        <v>119</v>
      </c>
      <c r="F98" s="43" t="s">
        <v>51</v>
      </c>
      <c r="G98" s="43">
        <v>5.35</v>
      </c>
      <c r="H98" s="43">
        <v>5.71</v>
      </c>
      <c r="I98" s="43">
        <v>13.34</v>
      </c>
      <c r="J98" s="43">
        <v>123.08</v>
      </c>
      <c r="K98" s="44" t="s">
        <v>120</v>
      </c>
      <c r="L98" s="43">
        <v>33.119999999999997</v>
      </c>
    </row>
    <row r="99" spans="1:12" ht="15" x14ac:dyDescent="0.25">
      <c r="A99" s="23"/>
      <c r="B99" s="15"/>
      <c r="C99" s="11"/>
      <c r="D99" s="7" t="s">
        <v>27</v>
      </c>
      <c r="E99" s="42" t="s">
        <v>154</v>
      </c>
      <c r="F99" s="43" t="s">
        <v>128</v>
      </c>
      <c r="G99" s="43">
        <v>19.38</v>
      </c>
      <c r="H99" s="43">
        <v>14.42</v>
      </c>
      <c r="I99" s="43">
        <v>2.0699999999999998</v>
      </c>
      <c r="J99" s="43">
        <v>215.88</v>
      </c>
      <c r="K99" s="44" t="s">
        <v>129</v>
      </c>
      <c r="L99" s="43">
        <v>60.86</v>
      </c>
    </row>
    <row r="100" spans="1:12" ht="15" x14ac:dyDescent="0.25">
      <c r="A100" s="23"/>
      <c r="B100" s="15"/>
      <c r="C100" s="11"/>
      <c r="D100" s="7" t="s">
        <v>28</v>
      </c>
      <c r="E100" s="42" t="s">
        <v>64</v>
      </c>
      <c r="F100" s="43">
        <v>150</v>
      </c>
      <c r="G100" s="43">
        <v>3.21</v>
      </c>
      <c r="H100" s="43">
        <v>5.49</v>
      </c>
      <c r="I100" s="43">
        <v>23.38</v>
      </c>
      <c r="J100" s="43">
        <v>154.41999999999999</v>
      </c>
      <c r="K100" s="44" t="s">
        <v>88</v>
      </c>
      <c r="L100" s="43">
        <v>25.17</v>
      </c>
    </row>
    <row r="101" spans="1:12" ht="15" x14ac:dyDescent="0.25">
      <c r="A101" s="23"/>
      <c r="B101" s="15"/>
      <c r="C101" s="11"/>
      <c r="D101" s="7" t="s">
        <v>29</v>
      </c>
      <c r="E101" s="42" t="s">
        <v>97</v>
      </c>
      <c r="F101" s="43">
        <v>200</v>
      </c>
      <c r="G101" s="43">
        <v>0.31</v>
      </c>
      <c r="H101" s="43">
        <v>0.14000000000000001</v>
      </c>
      <c r="I101" s="43">
        <v>26.07</v>
      </c>
      <c r="J101" s="43">
        <v>99.27</v>
      </c>
      <c r="K101" s="44" t="s">
        <v>98</v>
      </c>
      <c r="L101" s="43">
        <v>5.86</v>
      </c>
    </row>
    <row r="102" spans="1:12" ht="15" x14ac:dyDescent="0.25">
      <c r="A102" s="23"/>
      <c r="B102" s="15"/>
      <c r="C102" s="11"/>
      <c r="D102" s="7" t="s">
        <v>30</v>
      </c>
      <c r="E102" s="42" t="s">
        <v>48</v>
      </c>
      <c r="F102" s="43">
        <v>40</v>
      </c>
      <c r="G102" s="43">
        <v>2.98</v>
      </c>
      <c r="H102" s="43">
        <v>0.31</v>
      </c>
      <c r="I102" s="43">
        <v>20.309999999999999</v>
      </c>
      <c r="J102" s="43">
        <v>96.12</v>
      </c>
      <c r="K102" s="44" t="s">
        <v>43</v>
      </c>
      <c r="L102" s="43">
        <v>1.39</v>
      </c>
    </row>
    <row r="103" spans="1:12" ht="15" x14ac:dyDescent="0.25">
      <c r="A103" s="23"/>
      <c r="B103" s="15"/>
      <c r="C103" s="11"/>
      <c r="D103" s="7" t="s">
        <v>31</v>
      </c>
      <c r="E103" s="42" t="s">
        <v>41</v>
      </c>
      <c r="F103" s="43">
        <v>25</v>
      </c>
      <c r="G103" s="43">
        <v>1.62</v>
      </c>
      <c r="H103" s="43">
        <v>0.28999999999999998</v>
      </c>
      <c r="I103" s="43">
        <v>10.220000000000001</v>
      </c>
      <c r="J103" s="43">
        <v>47.38</v>
      </c>
      <c r="K103" s="44" t="s">
        <v>43</v>
      </c>
      <c r="L103" s="43">
        <v>1.39</v>
      </c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32</v>
      </c>
      <c r="E106" s="9"/>
      <c r="F106" s="19">
        <v>775</v>
      </c>
      <c r="G106" s="19">
        <f t="shared" ref="G106" si="46">SUM(G97:G105)</f>
        <v>32.849999999999994</v>
      </c>
      <c r="H106" s="19">
        <f t="shared" ref="H106" si="47">SUM(H97:H105)</f>
        <v>26.359999999999996</v>
      </c>
      <c r="I106" s="19">
        <f t="shared" ref="I106" si="48">SUM(I97:I105)</f>
        <v>95.39</v>
      </c>
      <c r="J106" s="19">
        <f t="shared" ref="J106:L106" si="49">SUM(J97:J105)</f>
        <v>736.15</v>
      </c>
      <c r="K106" s="25"/>
      <c r="L106" s="19">
        <f t="shared" si="49"/>
        <v>127.78999999999999</v>
      </c>
    </row>
    <row r="107" spans="1:12" ht="15.75" customHeight="1" x14ac:dyDescent="0.2">
      <c r="A107" s="29">
        <f>A88</f>
        <v>1</v>
      </c>
      <c r="B107" s="30">
        <f>B88</f>
        <v>5</v>
      </c>
      <c r="C107" s="57" t="s">
        <v>4</v>
      </c>
      <c r="D107" s="58"/>
      <c r="E107" s="31"/>
      <c r="F107" s="32">
        <f>F96+F106</f>
        <v>1275</v>
      </c>
      <c r="G107" s="32">
        <f t="shared" ref="G107" si="50">G96+G106</f>
        <v>54.86</v>
      </c>
      <c r="H107" s="32">
        <f t="shared" ref="H107" si="51">H96+H106</f>
        <v>42.739999999999995</v>
      </c>
      <c r="I107" s="32">
        <f t="shared" ref="I107" si="52">I96+I106</f>
        <v>175.38</v>
      </c>
      <c r="J107" s="32">
        <f t="shared" ref="J107:L107" si="53">J96+J106</f>
        <v>1279.71</v>
      </c>
      <c r="K107" s="32"/>
      <c r="L107" s="32">
        <f t="shared" si="53"/>
        <v>212.99</v>
      </c>
    </row>
    <row r="108" spans="1:12" ht="15" x14ac:dyDescent="0.25">
      <c r="A108" s="20">
        <v>2</v>
      </c>
      <c r="B108" s="21">
        <v>1</v>
      </c>
      <c r="C108" s="22" t="s">
        <v>19</v>
      </c>
      <c r="D108" s="5" t="s">
        <v>20</v>
      </c>
      <c r="E108" s="39" t="s">
        <v>59</v>
      </c>
      <c r="F108" s="40" t="s">
        <v>51</v>
      </c>
      <c r="G108" s="40">
        <v>8.56</v>
      </c>
      <c r="H108" s="40">
        <v>11.08</v>
      </c>
      <c r="I108" s="40">
        <v>51.41</v>
      </c>
      <c r="J108" s="40">
        <v>337.57</v>
      </c>
      <c r="K108" s="41" t="s">
        <v>89</v>
      </c>
      <c r="L108" s="40">
        <v>34.67</v>
      </c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21</v>
      </c>
      <c r="E110" s="42" t="s">
        <v>60</v>
      </c>
      <c r="F110" s="43">
        <v>200</v>
      </c>
      <c r="G110" s="43">
        <v>3.94</v>
      </c>
      <c r="H110" s="43">
        <v>3.16</v>
      </c>
      <c r="I110" s="43">
        <v>19.399999999999999</v>
      </c>
      <c r="J110" s="43">
        <v>119</v>
      </c>
      <c r="K110" s="44" t="s">
        <v>90</v>
      </c>
      <c r="L110" s="43">
        <v>23.46</v>
      </c>
    </row>
    <row r="111" spans="1:12" ht="15" x14ac:dyDescent="0.25">
      <c r="A111" s="23"/>
      <c r="B111" s="15"/>
      <c r="C111" s="11"/>
      <c r="D111" s="7" t="s">
        <v>121</v>
      </c>
      <c r="E111" s="42" t="s">
        <v>48</v>
      </c>
      <c r="F111" s="43">
        <v>20</v>
      </c>
      <c r="G111" s="43">
        <v>1.49</v>
      </c>
      <c r="H111" s="43">
        <v>0.16</v>
      </c>
      <c r="I111" s="43">
        <v>10.15</v>
      </c>
      <c r="J111" s="43">
        <v>48.06</v>
      </c>
      <c r="K111" s="44" t="s">
        <v>43</v>
      </c>
      <c r="L111" s="43">
        <v>2.78</v>
      </c>
    </row>
    <row r="112" spans="1:12" ht="15" x14ac:dyDescent="0.25">
      <c r="A112" s="23"/>
      <c r="B112" s="15"/>
      <c r="C112" s="11"/>
      <c r="D112" s="7" t="s">
        <v>25</v>
      </c>
      <c r="E112" s="42" t="s">
        <v>136</v>
      </c>
      <c r="F112" s="52" t="s">
        <v>141</v>
      </c>
      <c r="G112" s="43">
        <v>4.46</v>
      </c>
      <c r="H112" s="43">
        <v>3.34</v>
      </c>
      <c r="I112" s="43">
        <v>13.06</v>
      </c>
      <c r="J112" s="43">
        <v>100.39</v>
      </c>
      <c r="K112" s="44" t="s">
        <v>83</v>
      </c>
      <c r="L112" s="43">
        <v>22.9</v>
      </c>
    </row>
    <row r="113" spans="1:12" ht="15" x14ac:dyDescent="0.25">
      <c r="A113" s="23"/>
      <c r="B113" s="15"/>
      <c r="C113" s="11"/>
      <c r="D113" s="7" t="s">
        <v>121</v>
      </c>
      <c r="E113" s="42" t="s">
        <v>41</v>
      </c>
      <c r="F113" s="43">
        <v>25</v>
      </c>
      <c r="G113" s="43">
        <v>1.6</v>
      </c>
      <c r="H113" s="43">
        <v>0.2</v>
      </c>
      <c r="I113" s="43">
        <v>9.3000000000000007</v>
      </c>
      <c r="J113" s="43">
        <v>47.38</v>
      </c>
      <c r="K113" s="44" t="s">
        <v>43</v>
      </c>
      <c r="L113" s="43">
        <v>1.39</v>
      </c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32</v>
      </c>
      <c r="E116" s="9"/>
      <c r="F116" s="19">
        <v>535</v>
      </c>
      <c r="G116" s="19">
        <f t="shared" ref="G116:J116" si="54">SUM(G108:G115)</f>
        <v>20.05</v>
      </c>
      <c r="H116" s="19">
        <f t="shared" si="54"/>
        <v>17.940000000000001</v>
      </c>
      <c r="I116" s="19">
        <f t="shared" si="54"/>
        <v>103.32000000000001</v>
      </c>
      <c r="J116" s="19">
        <f t="shared" si="54"/>
        <v>652.4</v>
      </c>
      <c r="K116" s="25"/>
      <c r="L116" s="19">
        <f t="shared" ref="L116" si="55">SUM(L108:L115)</f>
        <v>85.2</v>
      </c>
    </row>
    <row r="117" spans="1:12" ht="15" x14ac:dyDescent="0.25">
      <c r="A117" s="26">
        <f>A108</f>
        <v>2</v>
      </c>
      <c r="B117" s="13">
        <f>B108</f>
        <v>1</v>
      </c>
      <c r="C117" s="10" t="s">
        <v>24</v>
      </c>
      <c r="D117" s="7" t="s">
        <v>25</v>
      </c>
      <c r="E117" s="42"/>
      <c r="F117" s="43"/>
      <c r="G117" s="43"/>
      <c r="H117" s="43"/>
      <c r="I117" s="43"/>
      <c r="J117" s="43"/>
      <c r="K117" s="44"/>
      <c r="L117" s="43"/>
    </row>
    <row r="118" spans="1:12" ht="25.5" x14ac:dyDescent="0.25">
      <c r="A118" s="23"/>
      <c r="B118" s="15"/>
      <c r="C118" s="11"/>
      <c r="D118" s="7" t="s">
        <v>26</v>
      </c>
      <c r="E118" s="42" t="s">
        <v>122</v>
      </c>
      <c r="F118" s="43" t="s">
        <v>51</v>
      </c>
      <c r="G118" s="43">
        <v>5.15</v>
      </c>
      <c r="H118" s="43">
        <v>5.65</v>
      </c>
      <c r="I118" s="43">
        <v>11.08</v>
      </c>
      <c r="J118" s="43">
        <v>112.39</v>
      </c>
      <c r="K118" s="44" t="s">
        <v>99</v>
      </c>
      <c r="L118" s="43">
        <v>28.65</v>
      </c>
    </row>
    <row r="119" spans="1:12" ht="15" x14ac:dyDescent="0.25">
      <c r="A119" s="23"/>
      <c r="B119" s="15"/>
      <c r="C119" s="11"/>
      <c r="D119" s="7" t="s">
        <v>27</v>
      </c>
      <c r="E119" s="42" t="s">
        <v>44</v>
      </c>
      <c r="F119" s="43" t="s">
        <v>100</v>
      </c>
      <c r="G119" s="43">
        <v>12.71</v>
      </c>
      <c r="H119" s="43">
        <v>32.67</v>
      </c>
      <c r="I119" s="43">
        <v>3.93</v>
      </c>
      <c r="J119" s="43">
        <v>359.92</v>
      </c>
      <c r="K119" s="44" t="s">
        <v>84</v>
      </c>
      <c r="L119" s="43">
        <v>69.790000000000006</v>
      </c>
    </row>
    <row r="120" spans="1:12" ht="15" x14ac:dyDescent="0.25">
      <c r="A120" s="23"/>
      <c r="B120" s="15"/>
      <c r="C120" s="11"/>
      <c r="D120" s="7" t="s">
        <v>28</v>
      </c>
      <c r="E120" s="42" t="s">
        <v>123</v>
      </c>
      <c r="F120" s="43">
        <v>150</v>
      </c>
      <c r="G120" s="43">
        <v>5.51</v>
      </c>
      <c r="H120" s="43">
        <v>4.8899999999999997</v>
      </c>
      <c r="I120" s="43">
        <v>36.65</v>
      </c>
      <c r="J120" s="43">
        <v>212.18</v>
      </c>
      <c r="K120" s="44" t="s">
        <v>124</v>
      </c>
      <c r="L120" s="43">
        <v>14.31</v>
      </c>
    </row>
    <row r="121" spans="1:12" ht="15" x14ac:dyDescent="0.25">
      <c r="A121" s="23"/>
      <c r="B121" s="15"/>
      <c r="C121" s="11"/>
      <c r="D121" s="7" t="s">
        <v>29</v>
      </c>
      <c r="E121" s="42" t="s">
        <v>125</v>
      </c>
      <c r="F121" s="43">
        <v>200</v>
      </c>
      <c r="G121" s="43">
        <v>1.08</v>
      </c>
      <c r="H121" s="43">
        <v>0.11</v>
      </c>
      <c r="I121" s="43">
        <v>22.75</v>
      </c>
      <c r="J121" s="43">
        <v>91.77</v>
      </c>
      <c r="K121" s="44" t="s">
        <v>40</v>
      </c>
      <c r="L121" s="43">
        <v>12.26</v>
      </c>
    </row>
    <row r="122" spans="1:12" ht="15" x14ac:dyDescent="0.25">
      <c r="A122" s="23"/>
      <c r="B122" s="15"/>
      <c r="C122" s="11"/>
      <c r="D122" s="7" t="s">
        <v>30</v>
      </c>
      <c r="E122" s="42" t="s">
        <v>48</v>
      </c>
      <c r="F122" s="43">
        <v>20</v>
      </c>
      <c r="G122" s="43">
        <v>2.23</v>
      </c>
      <c r="H122" s="43">
        <v>0.24</v>
      </c>
      <c r="I122" s="43">
        <v>15.23</v>
      </c>
      <c r="J122" s="43">
        <v>72.09</v>
      </c>
      <c r="K122" s="44" t="s">
        <v>43</v>
      </c>
      <c r="L122" s="43">
        <v>1.39</v>
      </c>
    </row>
    <row r="123" spans="1:12" ht="15" x14ac:dyDescent="0.25">
      <c r="A123" s="23"/>
      <c r="B123" s="15"/>
      <c r="C123" s="11"/>
      <c r="D123" s="7" t="s">
        <v>31</v>
      </c>
      <c r="E123" s="42" t="s">
        <v>41</v>
      </c>
      <c r="F123" s="43">
        <v>20</v>
      </c>
      <c r="G123" s="43">
        <v>1.29</v>
      </c>
      <c r="H123" s="43">
        <v>0.24</v>
      </c>
      <c r="I123" s="43">
        <v>8.17</v>
      </c>
      <c r="J123" s="43">
        <v>37.9</v>
      </c>
      <c r="K123" s="44" t="s">
        <v>43</v>
      </c>
      <c r="L123" s="43">
        <v>1.39</v>
      </c>
    </row>
    <row r="124" spans="1:12" ht="15" x14ac:dyDescent="0.25">
      <c r="A124" s="23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4"/>
      <c r="B126" s="17"/>
      <c r="C126" s="8"/>
      <c r="D126" s="18" t="s">
        <v>32</v>
      </c>
      <c r="E126" s="9"/>
      <c r="F126" s="19">
        <v>775</v>
      </c>
      <c r="G126" s="19">
        <f t="shared" ref="G126:J126" si="56">SUM(G117:G125)</f>
        <v>27.969999999999995</v>
      </c>
      <c r="H126" s="19">
        <f t="shared" si="56"/>
        <v>43.800000000000004</v>
      </c>
      <c r="I126" s="19">
        <f t="shared" si="56"/>
        <v>97.81</v>
      </c>
      <c r="J126" s="19">
        <f t="shared" si="56"/>
        <v>886.25</v>
      </c>
      <c r="K126" s="25"/>
      <c r="L126" s="19">
        <f t="shared" ref="L126" si="57">SUM(L117:L125)</f>
        <v>127.79</v>
      </c>
    </row>
    <row r="127" spans="1:12" ht="15" x14ac:dyDescent="0.2">
      <c r="A127" s="29">
        <f>A108</f>
        <v>2</v>
      </c>
      <c r="B127" s="30">
        <f>B108</f>
        <v>1</v>
      </c>
      <c r="C127" s="57" t="s">
        <v>4</v>
      </c>
      <c r="D127" s="58"/>
      <c r="E127" s="31"/>
      <c r="F127" s="32">
        <f>F116+F126</f>
        <v>1310</v>
      </c>
      <c r="G127" s="32">
        <f t="shared" ref="G127" si="58">G116+G126</f>
        <v>48.019999999999996</v>
      </c>
      <c r="H127" s="32">
        <f t="shared" ref="H127" si="59">H116+H126</f>
        <v>61.740000000000009</v>
      </c>
      <c r="I127" s="32">
        <f t="shared" ref="I127" si="60">I116+I126</f>
        <v>201.13</v>
      </c>
      <c r="J127" s="32">
        <f t="shared" ref="J127:L127" si="61">J116+J126</f>
        <v>1538.65</v>
      </c>
      <c r="K127" s="32"/>
      <c r="L127" s="32">
        <f t="shared" si="61"/>
        <v>212.99</v>
      </c>
    </row>
    <row r="128" spans="1:12" ht="15" x14ac:dyDescent="0.25">
      <c r="A128" s="14">
        <v>2</v>
      </c>
      <c r="B128" s="15">
        <v>2</v>
      </c>
      <c r="C128" s="22" t="s">
        <v>19</v>
      </c>
      <c r="D128" s="5" t="s">
        <v>20</v>
      </c>
      <c r="E128" s="39" t="s">
        <v>148</v>
      </c>
      <c r="F128" s="40">
        <v>90</v>
      </c>
      <c r="G128" s="40">
        <v>10.69</v>
      </c>
      <c r="H128" s="40">
        <v>10.62</v>
      </c>
      <c r="I128" s="40">
        <v>14.17</v>
      </c>
      <c r="J128" s="40">
        <v>210.03</v>
      </c>
      <c r="K128" s="41" t="s">
        <v>91</v>
      </c>
      <c r="L128" s="40">
        <v>50.58</v>
      </c>
    </row>
    <row r="129" spans="1:12" ht="15" x14ac:dyDescent="0.25">
      <c r="A129" s="14"/>
      <c r="B129" s="15"/>
      <c r="C129" s="11"/>
      <c r="D129" s="6" t="s">
        <v>20</v>
      </c>
      <c r="E129" s="42" t="s">
        <v>64</v>
      </c>
      <c r="F129" s="43">
        <v>150</v>
      </c>
      <c r="G129" s="43">
        <v>3.21</v>
      </c>
      <c r="H129" s="43">
        <v>5.33</v>
      </c>
      <c r="I129" s="43">
        <v>23.4</v>
      </c>
      <c r="J129" s="43">
        <v>154.41999999999999</v>
      </c>
      <c r="K129" s="44" t="s">
        <v>88</v>
      </c>
      <c r="L129" s="43">
        <v>25.17</v>
      </c>
    </row>
    <row r="130" spans="1:12" ht="15" x14ac:dyDescent="0.25">
      <c r="A130" s="14"/>
      <c r="B130" s="15"/>
      <c r="C130" s="11"/>
      <c r="D130" s="7" t="s">
        <v>21</v>
      </c>
      <c r="E130" s="42" t="s">
        <v>54</v>
      </c>
      <c r="F130" s="43" t="s">
        <v>65</v>
      </c>
      <c r="G130" s="43">
        <v>0.2</v>
      </c>
      <c r="H130" s="43">
        <v>0.05</v>
      </c>
      <c r="I130" s="43">
        <v>14.82</v>
      </c>
      <c r="J130" s="43">
        <v>57.35</v>
      </c>
      <c r="K130" s="44" t="s">
        <v>74</v>
      </c>
      <c r="L130" s="43">
        <v>2.95</v>
      </c>
    </row>
    <row r="131" spans="1:12" ht="15" x14ac:dyDescent="0.25">
      <c r="A131" s="14"/>
      <c r="B131" s="15"/>
      <c r="C131" s="11"/>
      <c r="D131" s="7" t="s">
        <v>30</v>
      </c>
      <c r="E131" s="42" t="s">
        <v>48</v>
      </c>
      <c r="F131" s="43">
        <v>20</v>
      </c>
      <c r="G131" s="43">
        <v>1.49</v>
      </c>
      <c r="H131" s="43">
        <v>0.16</v>
      </c>
      <c r="I131" s="43">
        <v>10.15</v>
      </c>
      <c r="J131" s="43">
        <v>84.11</v>
      </c>
      <c r="K131" s="44" t="s">
        <v>43</v>
      </c>
      <c r="L131" s="43">
        <v>1.39</v>
      </c>
    </row>
    <row r="132" spans="1:12" ht="15" x14ac:dyDescent="0.25">
      <c r="A132" s="14"/>
      <c r="B132" s="15"/>
      <c r="C132" s="11"/>
      <c r="D132" s="7" t="s">
        <v>31</v>
      </c>
      <c r="E132" s="42" t="s">
        <v>41</v>
      </c>
      <c r="F132" s="43">
        <v>20</v>
      </c>
      <c r="G132" s="43">
        <v>1.29</v>
      </c>
      <c r="H132" s="43">
        <v>0.24</v>
      </c>
      <c r="I132" s="43">
        <v>8.17</v>
      </c>
      <c r="J132" s="43">
        <v>37.9</v>
      </c>
      <c r="K132" s="44" t="s">
        <v>43</v>
      </c>
      <c r="L132" s="43">
        <v>1.39</v>
      </c>
    </row>
    <row r="133" spans="1:12" ht="15" x14ac:dyDescent="0.25">
      <c r="A133" s="14"/>
      <c r="B133" s="15"/>
      <c r="C133" s="11"/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25</v>
      </c>
      <c r="E134" s="42" t="s">
        <v>61</v>
      </c>
      <c r="F134" s="52" t="s">
        <v>50</v>
      </c>
      <c r="G134" s="43">
        <v>0.16</v>
      </c>
      <c r="H134" s="43">
        <v>1.98</v>
      </c>
      <c r="I134" s="43">
        <v>0.69</v>
      </c>
      <c r="J134" s="43">
        <v>20.74</v>
      </c>
      <c r="K134" s="44" t="s">
        <v>62</v>
      </c>
      <c r="L134" s="43">
        <v>3.72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v>517</v>
      </c>
      <c r="G137" s="19">
        <f t="shared" ref="G137:J137" si="62">SUM(G128:G136)</f>
        <v>17.04</v>
      </c>
      <c r="H137" s="19">
        <f t="shared" si="62"/>
        <v>18.38</v>
      </c>
      <c r="I137" s="19">
        <f t="shared" si="62"/>
        <v>71.399999999999991</v>
      </c>
      <c r="J137" s="19">
        <f t="shared" si="62"/>
        <v>564.55000000000007</v>
      </c>
      <c r="K137" s="25"/>
      <c r="L137" s="19">
        <f t="shared" ref="L137" si="63">SUM(L128:L136)</f>
        <v>85.2</v>
      </c>
    </row>
    <row r="138" spans="1:12" ht="15" x14ac:dyDescent="0.25">
      <c r="A138" s="13">
        <f>A128</f>
        <v>2</v>
      </c>
      <c r="B138" s="13">
        <f>B128</f>
        <v>2</v>
      </c>
      <c r="C138" s="10" t="s">
        <v>24</v>
      </c>
      <c r="D138" s="7" t="s">
        <v>25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7" t="s">
        <v>26</v>
      </c>
      <c r="E139" s="42" t="s">
        <v>126</v>
      </c>
      <c r="F139" s="43" t="s">
        <v>51</v>
      </c>
      <c r="G139" s="43">
        <v>5.05</v>
      </c>
      <c r="H139" s="43">
        <v>6.14</v>
      </c>
      <c r="I139" s="43">
        <v>15.82</v>
      </c>
      <c r="J139" s="43">
        <v>136.5</v>
      </c>
      <c r="K139" s="44" t="s">
        <v>127</v>
      </c>
      <c r="L139" s="43">
        <v>35.08</v>
      </c>
    </row>
    <row r="140" spans="1:12" ht="15" x14ac:dyDescent="0.25">
      <c r="A140" s="14"/>
      <c r="B140" s="15"/>
      <c r="C140" s="11"/>
      <c r="D140" s="7" t="s">
        <v>27</v>
      </c>
      <c r="E140" s="42" t="s">
        <v>63</v>
      </c>
      <c r="F140" s="43">
        <v>90</v>
      </c>
      <c r="G140" s="43">
        <v>13.07</v>
      </c>
      <c r="H140" s="43">
        <v>13.53</v>
      </c>
      <c r="I140" s="43">
        <v>8.98</v>
      </c>
      <c r="J140" s="43">
        <v>209.4</v>
      </c>
      <c r="K140" s="44" t="s">
        <v>91</v>
      </c>
      <c r="L140" s="43">
        <v>44.14</v>
      </c>
    </row>
    <row r="141" spans="1:12" ht="15" x14ac:dyDescent="0.25">
      <c r="A141" s="14"/>
      <c r="B141" s="15"/>
      <c r="C141" s="11"/>
      <c r="D141" s="7" t="s">
        <v>28</v>
      </c>
      <c r="E141" s="42" t="s">
        <v>64</v>
      </c>
      <c r="F141" s="43">
        <v>150</v>
      </c>
      <c r="G141" s="43">
        <v>3.21</v>
      </c>
      <c r="H141" s="43">
        <v>5.49</v>
      </c>
      <c r="I141" s="43">
        <v>23.38</v>
      </c>
      <c r="J141" s="43">
        <v>154.41999999999999</v>
      </c>
      <c r="K141" s="44" t="s">
        <v>88</v>
      </c>
      <c r="L141" s="43">
        <v>25.17</v>
      </c>
    </row>
    <row r="142" spans="1:12" ht="15" x14ac:dyDescent="0.25">
      <c r="A142" s="14"/>
      <c r="B142" s="15"/>
      <c r="C142" s="11"/>
      <c r="D142" s="7" t="s">
        <v>29</v>
      </c>
      <c r="E142" s="42" t="s">
        <v>130</v>
      </c>
      <c r="F142" s="43">
        <v>200</v>
      </c>
      <c r="G142" s="43">
        <v>0.37</v>
      </c>
      <c r="H142" s="43">
        <v>1.95</v>
      </c>
      <c r="I142" s="43">
        <v>23.82</v>
      </c>
      <c r="J142" s="43">
        <v>107.42</v>
      </c>
      <c r="K142" s="44" t="s">
        <v>40</v>
      </c>
      <c r="L142" s="43">
        <v>19.93</v>
      </c>
    </row>
    <row r="143" spans="1:12" ht="15" x14ac:dyDescent="0.25">
      <c r="A143" s="14"/>
      <c r="B143" s="15"/>
      <c r="C143" s="11"/>
      <c r="D143" s="7" t="s">
        <v>30</v>
      </c>
      <c r="E143" s="42" t="s">
        <v>48</v>
      </c>
      <c r="F143" s="43">
        <v>30</v>
      </c>
      <c r="G143" s="43">
        <v>2.23</v>
      </c>
      <c r="H143" s="43">
        <v>0.24</v>
      </c>
      <c r="I143" s="43">
        <v>15.23</v>
      </c>
      <c r="J143" s="43">
        <v>72.09</v>
      </c>
      <c r="K143" s="44" t="s">
        <v>43</v>
      </c>
      <c r="L143" s="43">
        <v>2.08</v>
      </c>
    </row>
    <row r="144" spans="1:12" ht="15" x14ac:dyDescent="0.25">
      <c r="A144" s="14"/>
      <c r="B144" s="15"/>
      <c r="C144" s="11"/>
      <c r="D144" s="7" t="s">
        <v>31</v>
      </c>
      <c r="E144" s="42" t="s">
        <v>41</v>
      </c>
      <c r="F144" s="43">
        <v>20</v>
      </c>
      <c r="G144" s="43">
        <v>1.29</v>
      </c>
      <c r="H144" s="43">
        <v>0.24</v>
      </c>
      <c r="I144" s="43">
        <v>8.17</v>
      </c>
      <c r="J144" s="43">
        <v>37.9</v>
      </c>
      <c r="K144" s="44" t="s">
        <v>43</v>
      </c>
      <c r="L144" s="43">
        <v>1.39</v>
      </c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4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16"/>
      <c r="B147" s="17"/>
      <c r="C147" s="8"/>
      <c r="D147" s="18" t="s">
        <v>32</v>
      </c>
      <c r="E147" s="9"/>
      <c r="F147" s="19">
        <v>750</v>
      </c>
      <c r="G147" s="19">
        <f t="shared" ref="G147:J147" si="64">SUM(G138:G146)</f>
        <v>25.220000000000002</v>
      </c>
      <c r="H147" s="19">
        <f t="shared" si="64"/>
        <v>27.589999999999993</v>
      </c>
      <c r="I147" s="19">
        <f t="shared" si="64"/>
        <v>95.4</v>
      </c>
      <c r="J147" s="19">
        <f t="shared" si="64"/>
        <v>717.7299999999999</v>
      </c>
      <c r="K147" s="25"/>
      <c r="L147" s="19">
        <f t="shared" ref="L147" si="65">SUM(L138:L146)</f>
        <v>127.78999999999999</v>
      </c>
    </row>
    <row r="148" spans="1:12" ht="15" x14ac:dyDescent="0.2">
      <c r="A148" s="33">
        <f>A128</f>
        <v>2</v>
      </c>
      <c r="B148" s="33">
        <f>B128</f>
        <v>2</v>
      </c>
      <c r="C148" s="57" t="s">
        <v>4</v>
      </c>
      <c r="D148" s="58"/>
      <c r="E148" s="31"/>
      <c r="F148" s="32">
        <f>F137+F147</f>
        <v>1267</v>
      </c>
      <c r="G148" s="32">
        <f t="shared" ref="G148" si="66">G137+G147</f>
        <v>42.260000000000005</v>
      </c>
      <c r="H148" s="32">
        <f t="shared" ref="H148" si="67">H137+H147</f>
        <v>45.969999999999992</v>
      </c>
      <c r="I148" s="32">
        <f t="shared" ref="I148" si="68">I137+I147</f>
        <v>166.8</v>
      </c>
      <c r="J148" s="32">
        <f t="shared" ref="J148:L148" si="69">J137+J147</f>
        <v>1282.28</v>
      </c>
      <c r="K148" s="32"/>
      <c r="L148" s="32">
        <f t="shared" si="69"/>
        <v>212.99</v>
      </c>
    </row>
    <row r="149" spans="1:12" ht="15" x14ac:dyDescent="0.25">
      <c r="A149" s="20">
        <v>2</v>
      </c>
      <c r="B149" s="21">
        <v>3</v>
      </c>
      <c r="C149" s="22" t="s">
        <v>19</v>
      </c>
      <c r="D149" s="5" t="s">
        <v>20</v>
      </c>
      <c r="E149" s="39" t="s">
        <v>66</v>
      </c>
      <c r="F149" s="40">
        <v>100</v>
      </c>
      <c r="G149" s="40">
        <v>17.690000000000001</v>
      </c>
      <c r="H149" s="40">
        <v>8.99</v>
      </c>
      <c r="I149" s="40">
        <v>15.65</v>
      </c>
      <c r="J149" s="40">
        <v>213.01</v>
      </c>
      <c r="K149" s="41" t="s">
        <v>67</v>
      </c>
      <c r="L149" s="40">
        <v>53.47</v>
      </c>
    </row>
    <row r="150" spans="1:12" ht="76.5" x14ac:dyDescent="0.25">
      <c r="A150" s="23"/>
      <c r="B150" s="15"/>
      <c r="C150" s="11"/>
      <c r="D150" s="54" t="s">
        <v>20</v>
      </c>
      <c r="E150" s="55" t="s">
        <v>149</v>
      </c>
      <c r="F150" s="43">
        <v>150</v>
      </c>
      <c r="G150" s="43">
        <v>4.3899999999999997</v>
      </c>
      <c r="H150" s="43">
        <v>7.42</v>
      </c>
      <c r="I150" s="43">
        <v>24.34</v>
      </c>
      <c r="J150" s="43">
        <v>174.71</v>
      </c>
      <c r="K150" s="44" t="s">
        <v>69</v>
      </c>
      <c r="L150" s="43">
        <v>18.059999999999999</v>
      </c>
    </row>
    <row r="151" spans="1:12" ht="15" x14ac:dyDescent="0.25">
      <c r="A151" s="23"/>
      <c r="B151" s="15"/>
      <c r="C151" s="11"/>
      <c r="D151" s="7" t="s">
        <v>21</v>
      </c>
      <c r="E151" s="42" t="s">
        <v>70</v>
      </c>
      <c r="F151" s="43">
        <v>200</v>
      </c>
      <c r="G151" s="43">
        <v>0</v>
      </c>
      <c r="H151" s="43">
        <v>0</v>
      </c>
      <c r="I151" s="43">
        <v>18.97</v>
      </c>
      <c r="J151" s="43">
        <v>70.760000000000005</v>
      </c>
      <c r="K151" s="44" t="s">
        <v>40</v>
      </c>
      <c r="L151" s="43">
        <v>10.07</v>
      </c>
    </row>
    <row r="152" spans="1:12" ht="15.75" customHeight="1" x14ac:dyDescent="0.25">
      <c r="A152" s="23"/>
      <c r="B152" s="15"/>
      <c r="C152" s="11"/>
      <c r="D152" s="7" t="s">
        <v>30</v>
      </c>
      <c r="E152" s="42" t="s">
        <v>48</v>
      </c>
      <c r="F152" s="43">
        <v>30</v>
      </c>
      <c r="G152" s="43">
        <v>2.23</v>
      </c>
      <c r="H152" s="43">
        <v>0.24</v>
      </c>
      <c r="I152" s="43">
        <v>15.23</v>
      </c>
      <c r="J152" s="43">
        <v>72.09</v>
      </c>
      <c r="K152" s="44" t="s">
        <v>43</v>
      </c>
      <c r="L152" s="43">
        <v>2.16</v>
      </c>
    </row>
    <row r="153" spans="1:12" ht="15.75" customHeight="1" x14ac:dyDescent="0.25">
      <c r="A153" s="23"/>
      <c r="B153" s="15"/>
      <c r="C153" s="11"/>
      <c r="D153" s="7" t="s">
        <v>31</v>
      </c>
      <c r="E153" s="42" t="s">
        <v>41</v>
      </c>
      <c r="F153" s="43">
        <v>20</v>
      </c>
      <c r="G153" s="43">
        <v>1.29</v>
      </c>
      <c r="H153" s="43">
        <v>0.24</v>
      </c>
      <c r="I153" s="43">
        <v>8.17</v>
      </c>
      <c r="J153" s="43">
        <v>37.9</v>
      </c>
      <c r="K153" s="44" t="s">
        <v>43</v>
      </c>
      <c r="L153" s="43">
        <v>1.44</v>
      </c>
    </row>
    <row r="154" spans="1:12" ht="15" x14ac:dyDescent="0.25">
      <c r="A154" s="23"/>
      <c r="B154" s="15"/>
      <c r="C154" s="11"/>
      <c r="D154" s="7" t="s">
        <v>23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SUM(F149:F156)</f>
        <v>500</v>
      </c>
      <c r="G157" s="19">
        <f t="shared" ref="G157:J157" si="70">SUM(G149:G156)</f>
        <v>25.6</v>
      </c>
      <c r="H157" s="19">
        <f t="shared" si="70"/>
        <v>16.889999999999997</v>
      </c>
      <c r="I157" s="19">
        <f t="shared" si="70"/>
        <v>82.36</v>
      </c>
      <c r="J157" s="19">
        <f t="shared" si="70"/>
        <v>568.47</v>
      </c>
      <c r="K157" s="25"/>
      <c r="L157" s="19">
        <f t="shared" ref="L157" si="71">SUM(L149:L156)</f>
        <v>85.199999999999989</v>
      </c>
    </row>
    <row r="158" spans="1:12" ht="15" x14ac:dyDescent="0.25">
      <c r="A158" s="26">
        <f>A149</f>
        <v>2</v>
      </c>
      <c r="B158" s="13">
        <f>B149</f>
        <v>3</v>
      </c>
      <c r="C158" s="10" t="s">
        <v>24</v>
      </c>
      <c r="D158" s="7" t="s">
        <v>25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26</v>
      </c>
      <c r="E159" s="42" t="s">
        <v>131</v>
      </c>
      <c r="F159" s="43">
        <v>250</v>
      </c>
      <c r="G159" s="43">
        <v>12.98</v>
      </c>
      <c r="H159" s="43">
        <v>14.71</v>
      </c>
      <c r="I159" s="43">
        <v>3.54</v>
      </c>
      <c r="J159" s="43">
        <v>196.49</v>
      </c>
      <c r="K159" s="44" t="s">
        <v>133</v>
      </c>
      <c r="L159" s="43">
        <v>25.09</v>
      </c>
    </row>
    <row r="160" spans="1:12" ht="15" x14ac:dyDescent="0.25">
      <c r="A160" s="23"/>
      <c r="B160" s="15"/>
      <c r="C160" s="11"/>
      <c r="D160" s="7" t="s">
        <v>27</v>
      </c>
      <c r="E160" s="42" t="s">
        <v>132</v>
      </c>
      <c r="F160" s="43">
        <v>100</v>
      </c>
      <c r="G160" s="43">
        <v>22.4</v>
      </c>
      <c r="H160" s="43">
        <v>8.9</v>
      </c>
      <c r="I160" s="43">
        <v>3.5</v>
      </c>
      <c r="J160" s="43">
        <v>183.21</v>
      </c>
      <c r="K160" s="44" t="s">
        <v>40</v>
      </c>
      <c r="L160" s="43">
        <v>52.97</v>
      </c>
    </row>
    <row r="161" spans="1:12" ht="76.5" x14ac:dyDescent="0.25">
      <c r="A161" s="23"/>
      <c r="B161" s="15"/>
      <c r="C161" s="11"/>
      <c r="D161" s="56" t="s">
        <v>28</v>
      </c>
      <c r="E161" s="42" t="s">
        <v>68</v>
      </c>
      <c r="F161" s="43">
        <v>150</v>
      </c>
      <c r="G161" s="43">
        <v>4.3899999999999997</v>
      </c>
      <c r="H161" s="43">
        <v>7.42</v>
      </c>
      <c r="I161" s="43">
        <v>24.34</v>
      </c>
      <c r="J161" s="43">
        <v>174.71</v>
      </c>
      <c r="K161" s="44" t="s">
        <v>69</v>
      </c>
      <c r="L161" s="43">
        <v>18.059999999999999</v>
      </c>
    </row>
    <row r="162" spans="1:12" ht="15" x14ac:dyDescent="0.25">
      <c r="A162" s="23"/>
      <c r="B162" s="15"/>
      <c r="C162" s="11"/>
      <c r="D162" s="7" t="s">
        <v>29</v>
      </c>
      <c r="E162" s="42" t="s">
        <v>70</v>
      </c>
      <c r="F162" s="43">
        <v>200</v>
      </c>
      <c r="G162" s="43">
        <v>0</v>
      </c>
      <c r="H162" s="43">
        <v>0</v>
      </c>
      <c r="I162" s="43">
        <v>18.97</v>
      </c>
      <c r="J162" s="43">
        <v>70.760000000000005</v>
      </c>
      <c r="K162" s="44" t="s">
        <v>40</v>
      </c>
      <c r="L162" s="43">
        <v>10.07</v>
      </c>
    </row>
    <row r="163" spans="1:12" ht="15" x14ac:dyDescent="0.25">
      <c r="A163" s="23"/>
      <c r="B163" s="15"/>
      <c r="C163" s="11"/>
      <c r="D163" s="7" t="s">
        <v>30</v>
      </c>
      <c r="E163" s="42" t="s">
        <v>48</v>
      </c>
      <c r="F163" s="43">
        <v>30</v>
      </c>
      <c r="G163" s="43">
        <v>2.23</v>
      </c>
      <c r="H163" s="43">
        <v>0.24</v>
      </c>
      <c r="I163" s="43">
        <v>15.23</v>
      </c>
      <c r="J163" s="43">
        <v>72.09</v>
      </c>
      <c r="K163" s="44" t="s">
        <v>43</v>
      </c>
      <c r="L163" s="43">
        <v>1.44</v>
      </c>
    </row>
    <row r="164" spans="1:12" ht="15" x14ac:dyDescent="0.25">
      <c r="A164" s="23"/>
      <c r="B164" s="15"/>
      <c r="C164" s="11"/>
      <c r="D164" s="7" t="s">
        <v>31</v>
      </c>
      <c r="E164" s="42" t="s">
        <v>41</v>
      </c>
      <c r="F164" s="43">
        <v>20</v>
      </c>
      <c r="G164" s="43">
        <v>1.29</v>
      </c>
      <c r="H164" s="43">
        <v>0.24</v>
      </c>
      <c r="I164" s="43">
        <v>8.17</v>
      </c>
      <c r="J164" s="43">
        <v>37.9</v>
      </c>
      <c r="K164" s="44" t="s">
        <v>43</v>
      </c>
      <c r="L164" s="43">
        <v>1.44</v>
      </c>
    </row>
    <row r="165" spans="1:12" ht="15" x14ac:dyDescent="0.25">
      <c r="A165" s="23"/>
      <c r="B165" s="15"/>
      <c r="C165" s="11"/>
      <c r="D165" s="6" t="s">
        <v>23</v>
      </c>
      <c r="E165" s="42" t="s">
        <v>144</v>
      </c>
      <c r="F165" s="43">
        <v>100</v>
      </c>
      <c r="G165" s="43">
        <v>0.38</v>
      </c>
      <c r="H165" s="43">
        <v>0.35</v>
      </c>
      <c r="I165" s="43">
        <v>10.56</v>
      </c>
      <c r="J165" s="43">
        <v>44.45</v>
      </c>
      <c r="K165" s="44"/>
      <c r="L165" s="43">
        <v>18.72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32</v>
      </c>
      <c r="E167" s="9"/>
      <c r="F167" s="19">
        <f>SUM(F158:F166)</f>
        <v>850</v>
      </c>
      <c r="G167" s="19">
        <f t="shared" ref="G167:J167" si="72">SUM(G158:G166)</f>
        <v>43.669999999999995</v>
      </c>
      <c r="H167" s="19">
        <f t="shared" si="72"/>
        <v>31.86</v>
      </c>
      <c r="I167" s="19">
        <f t="shared" si="72"/>
        <v>84.31</v>
      </c>
      <c r="J167" s="19">
        <f t="shared" si="72"/>
        <v>779.61000000000013</v>
      </c>
      <c r="K167" s="25"/>
      <c r="L167" s="19">
        <f t="shared" ref="L167" si="73">SUM(L158:L166)</f>
        <v>127.78999999999999</v>
      </c>
    </row>
    <row r="168" spans="1:12" ht="15" x14ac:dyDescent="0.2">
      <c r="A168" s="29">
        <f>A149</f>
        <v>2</v>
      </c>
      <c r="B168" s="30">
        <f>B149</f>
        <v>3</v>
      </c>
      <c r="C168" s="57" t="s">
        <v>4</v>
      </c>
      <c r="D168" s="58"/>
      <c r="E168" s="31"/>
      <c r="F168" s="32">
        <f>F157+F167</f>
        <v>1350</v>
      </c>
      <c r="G168" s="32">
        <f t="shared" ref="G168" si="74">G157+G167</f>
        <v>69.27</v>
      </c>
      <c r="H168" s="32">
        <f t="shared" ref="H168" si="75">H157+H167</f>
        <v>48.75</v>
      </c>
      <c r="I168" s="32">
        <f t="shared" ref="I168" si="76">I157+I167</f>
        <v>166.67000000000002</v>
      </c>
      <c r="J168" s="32">
        <f t="shared" ref="J168:L168" si="77">J157+J167</f>
        <v>1348.0800000000002</v>
      </c>
      <c r="K168" s="32"/>
      <c r="L168" s="32">
        <f t="shared" si="77"/>
        <v>212.98999999999998</v>
      </c>
    </row>
    <row r="169" spans="1:12" ht="15" x14ac:dyDescent="0.25">
      <c r="A169" s="20">
        <v>2</v>
      </c>
      <c r="B169" s="21">
        <v>4</v>
      </c>
      <c r="C169" s="22" t="s">
        <v>19</v>
      </c>
      <c r="D169" s="5" t="s">
        <v>20</v>
      </c>
      <c r="E169" s="39" t="s">
        <v>150</v>
      </c>
      <c r="F169" s="40" t="s">
        <v>151</v>
      </c>
      <c r="G169" s="40">
        <v>20.67</v>
      </c>
      <c r="H169" s="40">
        <v>7.6</v>
      </c>
      <c r="I169" s="40">
        <v>41.65</v>
      </c>
      <c r="J169" s="40">
        <v>308.33</v>
      </c>
      <c r="K169" s="41" t="s">
        <v>40</v>
      </c>
      <c r="L169" s="40">
        <v>63.73</v>
      </c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 t="s">
        <v>25</v>
      </c>
      <c r="E171" s="42" t="s">
        <v>72</v>
      </c>
      <c r="F171" s="43">
        <v>60</v>
      </c>
      <c r="G171" s="43">
        <v>2.98</v>
      </c>
      <c r="H171" s="43">
        <v>11.2</v>
      </c>
      <c r="I171" s="43">
        <v>4.9800000000000004</v>
      </c>
      <c r="J171" s="43">
        <v>130.36000000000001</v>
      </c>
      <c r="K171" s="44" t="s">
        <v>73</v>
      </c>
      <c r="L171" s="43">
        <v>15.64</v>
      </c>
    </row>
    <row r="172" spans="1:12" ht="15" x14ac:dyDescent="0.25">
      <c r="A172" s="23"/>
      <c r="B172" s="15"/>
      <c r="C172" s="11"/>
      <c r="D172" s="7" t="s">
        <v>21</v>
      </c>
      <c r="E172" s="42" t="s">
        <v>54</v>
      </c>
      <c r="F172" s="43" t="s">
        <v>57</v>
      </c>
      <c r="G172" s="43">
        <v>0.2</v>
      </c>
      <c r="H172" s="43">
        <v>0.05</v>
      </c>
      <c r="I172" s="43">
        <v>14.82</v>
      </c>
      <c r="J172" s="43">
        <v>57.35</v>
      </c>
      <c r="K172" s="44" t="s">
        <v>74</v>
      </c>
      <c r="L172" s="43">
        <v>2.95</v>
      </c>
    </row>
    <row r="173" spans="1:12" ht="15" x14ac:dyDescent="0.25">
      <c r="A173" s="23"/>
      <c r="B173" s="15"/>
      <c r="C173" s="11"/>
      <c r="D173" s="7" t="s">
        <v>30</v>
      </c>
      <c r="E173" s="42" t="s">
        <v>48</v>
      </c>
      <c r="F173" s="43">
        <v>20</v>
      </c>
      <c r="G173" s="43">
        <v>1.49</v>
      </c>
      <c r="H173" s="43">
        <v>0.16</v>
      </c>
      <c r="I173" s="43">
        <v>10.15</v>
      </c>
      <c r="J173" s="43">
        <v>48.06</v>
      </c>
      <c r="K173" s="44" t="s">
        <v>43</v>
      </c>
      <c r="L173" s="43">
        <v>1.44</v>
      </c>
    </row>
    <row r="174" spans="1:12" ht="15" x14ac:dyDescent="0.25">
      <c r="A174" s="23"/>
      <c r="B174" s="15"/>
      <c r="C174" s="11"/>
      <c r="D174" s="7" t="s">
        <v>31</v>
      </c>
      <c r="E174" s="42" t="s">
        <v>41</v>
      </c>
      <c r="F174" s="43">
        <v>20</v>
      </c>
      <c r="G174" s="43">
        <v>1.29</v>
      </c>
      <c r="H174" s="43">
        <v>0.24</v>
      </c>
      <c r="I174" s="43">
        <v>8.17</v>
      </c>
      <c r="J174" s="43">
        <v>37.9</v>
      </c>
      <c r="K174" s="44" t="s">
        <v>43</v>
      </c>
      <c r="L174" s="43">
        <v>1.44</v>
      </c>
    </row>
    <row r="175" spans="1:12" ht="15" x14ac:dyDescent="0.25">
      <c r="A175" s="23"/>
      <c r="B175" s="15"/>
      <c r="C175" s="11"/>
      <c r="D175" s="7" t="s">
        <v>23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32</v>
      </c>
      <c r="E178" s="9"/>
      <c r="F178" s="19">
        <v>515</v>
      </c>
      <c r="G178" s="19">
        <f t="shared" ref="G178:J178" si="78">SUM(G169:G177)</f>
        <v>26.63</v>
      </c>
      <c r="H178" s="19">
        <f t="shared" si="78"/>
        <v>19.249999999999996</v>
      </c>
      <c r="I178" s="19">
        <f t="shared" si="78"/>
        <v>79.77</v>
      </c>
      <c r="J178" s="19">
        <f t="shared" si="78"/>
        <v>582</v>
      </c>
      <c r="K178" s="25"/>
      <c r="L178" s="19">
        <f t="shared" ref="L178" si="79">SUM(L169:L177)</f>
        <v>85.2</v>
      </c>
    </row>
    <row r="179" spans="1:12" ht="15" x14ac:dyDescent="0.25">
      <c r="A179" s="26">
        <f>A169</f>
        <v>2</v>
      </c>
      <c r="B179" s="13">
        <f>B169</f>
        <v>4</v>
      </c>
      <c r="C179" s="10" t="s">
        <v>24</v>
      </c>
      <c r="D179" s="7" t="s">
        <v>25</v>
      </c>
      <c r="E179" s="42"/>
      <c r="F179" s="43"/>
      <c r="G179" s="43"/>
      <c r="H179" s="43"/>
      <c r="I179" s="43"/>
      <c r="J179" s="43"/>
      <c r="K179" s="44"/>
      <c r="L179" s="43"/>
    </row>
    <row r="180" spans="1:12" ht="25.5" x14ac:dyDescent="0.25">
      <c r="A180" s="23"/>
      <c r="B180" s="15"/>
      <c r="C180" s="11"/>
      <c r="D180" s="7" t="s">
        <v>26</v>
      </c>
      <c r="E180" s="42" t="s">
        <v>103</v>
      </c>
      <c r="F180" s="43" t="s">
        <v>51</v>
      </c>
      <c r="G180" s="43">
        <v>5.0999999999999996</v>
      </c>
      <c r="H180" s="43">
        <v>6.18</v>
      </c>
      <c r="I180" s="43">
        <v>14.26</v>
      </c>
      <c r="J180" s="43">
        <v>128.31</v>
      </c>
      <c r="K180" s="44" t="s">
        <v>104</v>
      </c>
      <c r="L180" s="43">
        <v>34.130000000000003</v>
      </c>
    </row>
    <row r="181" spans="1:12" ht="15" x14ac:dyDescent="0.25">
      <c r="A181" s="23"/>
      <c r="B181" s="15"/>
      <c r="C181" s="11"/>
      <c r="D181" s="7" t="s">
        <v>27</v>
      </c>
      <c r="E181" s="42" t="s">
        <v>44</v>
      </c>
      <c r="F181" s="43" t="s">
        <v>100</v>
      </c>
      <c r="G181" s="43">
        <v>12.71</v>
      </c>
      <c r="H181" s="43">
        <v>32.67</v>
      </c>
      <c r="I181" s="43">
        <v>3.93</v>
      </c>
      <c r="J181" s="43">
        <v>359.92</v>
      </c>
      <c r="K181" s="44" t="s">
        <v>84</v>
      </c>
      <c r="L181" s="43">
        <v>61.81</v>
      </c>
    </row>
    <row r="182" spans="1:12" ht="15" x14ac:dyDescent="0.25">
      <c r="A182" s="23"/>
      <c r="B182" s="15"/>
      <c r="C182" s="11"/>
      <c r="D182" s="7" t="s">
        <v>28</v>
      </c>
      <c r="E182" s="42" t="s">
        <v>71</v>
      </c>
      <c r="F182" s="43">
        <v>150</v>
      </c>
      <c r="G182" s="43">
        <v>5.32</v>
      </c>
      <c r="H182" s="43">
        <v>2.59</v>
      </c>
      <c r="I182" s="43">
        <v>33.49</v>
      </c>
      <c r="J182" s="43">
        <v>170.32</v>
      </c>
      <c r="K182" s="44" t="s">
        <v>40</v>
      </c>
      <c r="L182" s="43">
        <v>18.84</v>
      </c>
    </row>
    <row r="183" spans="1:12" ht="15" x14ac:dyDescent="0.25">
      <c r="A183" s="23"/>
      <c r="B183" s="15"/>
      <c r="C183" s="11"/>
      <c r="D183" s="7" t="s">
        <v>29</v>
      </c>
      <c r="E183" s="42" t="s">
        <v>109</v>
      </c>
      <c r="F183" s="43">
        <v>200</v>
      </c>
      <c r="G183" s="43">
        <v>0.35</v>
      </c>
      <c r="H183" s="43">
        <v>0</v>
      </c>
      <c r="I183" s="43">
        <v>28.21</v>
      </c>
      <c r="J183" s="43">
        <v>107.53</v>
      </c>
      <c r="K183" s="44" t="s">
        <v>110</v>
      </c>
      <c r="L183" s="43">
        <v>10.130000000000001</v>
      </c>
    </row>
    <row r="184" spans="1:12" ht="15" x14ac:dyDescent="0.25">
      <c r="A184" s="23"/>
      <c r="B184" s="15"/>
      <c r="C184" s="11"/>
      <c r="D184" s="7" t="s">
        <v>30</v>
      </c>
      <c r="E184" s="42" t="s">
        <v>48</v>
      </c>
      <c r="F184" s="43">
        <v>20</v>
      </c>
      <c r="G184" s="43">
        <v>2.61</v>
      </c>
      <c r="H184" s="43">
        <v>0.27</v>
      </c>
      <c r="I184" s="43">
        <v>17.77</v>
      </c>
      <c r="J184" s="43">
        <v>84.11</v>
      </c>
      <c r="K184" s="44" t="s">
        <v>43</v>
      </c>
      <c r="L184" s="43">
        <v>1.44</v>
      </c>
    </row>
    <row r="185" spans="1:12" ht="15" x14ac:dyDescent="0.25">
      <c r="A185" s="23"/>
      <c r="B185" s="15"/>
      <c r="C185" s="11"/>
      <c r="D185" s="7" t="s">
        <v>31</v>
      </c>
      <c r="E185" s="42" t="s">
        <v>41</v>
      </c>
      <c r="F185" s="43">
        <v>20</v>
      </c>
      <c r="G185" s="43">
        <v>1.62</v>
      </c>
      <c r="H185" s="43">
        <v>0.28999999999999998</v>
      </c>
      <c r="I185" s="43">
        <v>10.220000000000001</v>
      </c>
      <c r="J185" s="43">
        <v>47.38</v>
      </c>
      <c r="K185" s="44" t="s">
        <v>43</v>
      </c>
      <c r="L185" s="43">
        <v>1.44</v>
      </c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4"/>
      <c r="B188" s="17"/>
      <c r="C188" s="8"/>
      <c r="D188" s="18" t="s">
        <v>32</v>
      </c>
      <c r="E188" s="9"/>
      <c r="F188" s="19">
        <v>775</v>
      </c>
      <c r="G188" s="19">
        <f t="shared" ref="G188:J188" si="80">SUM(G179:G187)</f>
        <v>27.710000000000004</v>
      </c>
      <c r="H188" s="19">
        <f t="shared" si="80"/>
        <v>42</v>
      </c>
      <c r="I188" s="19">
        <f t="shared" si="80"/>
        <v>107.88000000000001</v>
      </c>
      <c r="J188" s="19">
        <f t="shared" si="80"/>
        <v>897.56999999999994</v>
      </c>
      <c r="K188" s="25"/>
      <c r="L188" s="19">
        <f t="shared" ref="L188" si="81">SUM(L179:L187)</f>
        <v>127.78999999999999</v>
      </c>
    </row>
    <row r="189" spans="1:12" ht="15" x14ac:dyDescent="0.2">
      <c r="A189" s="29">
        <f>A169</f>
        <v>2</v>
      </c>
      <c r="B189" s="30">
        <f>B169</f>
        <v>4</v>
      </c>
      <c r="C189" s="57" t="s">
        <v>4</v>
      </c>
      <c r="D189" s="58"/>
      <c r="E189" s="31"/>
      <c r="F189" s="32">
        <f>F178+F188</f>
        <v>1290</v>
      </c>
      <c r="G189" s="32">
        <f t="shared" ref="G189" si="82">G178+G188</f>
        <v>54.34</v>
      </c>
      <c r="H189" s="32">
        <f t="shared" ref="H189" si="83">H178+H188</f>
        <v>61.25</v>
      </c>
      <c r="I189" s="32">
        <f t="shared" ref="I189" si="84">I178+I188</f>
        <v>187.65</v>
      </c>
      <c r="J189" s="32">
        <f t="shared" ref="J189:L189" si="85">J178+J188</f>
        <v>1479.57</v>
      </c>
      <c r="K189" s="32"/>
      <c r="L189" s="32">
        <f t="shared" si="85"/>
        <v>212.99</v>
      </c>
    </row>
    <row r="190" spans="1:12" ht="15" x14ac:dyDescent="0.25">
      <c r="A190" s="20">
        <v>2</v>
      </c>
      <c r="B190" s="21">
        <v>5</v>
      </c>
      <c r="C190" s="22" t="s">
        <v>19</v>
      </c>
      <c r="D190" s="5" t="s">
        <v>20</v>
      </c>
      <c r="E190" s="39" t="s">
        <v>76</v>
      </c>
      <c r="F190" s="40" t="s">
        <v>77</v>
      </c>
      <c r="G190" s="40">
        <v>15.23</v>
      </c>
      <c r="H190" s="40">
        <v>20.010000000000002</v>
      </c>
      <c r="I190" s="40">
        <v>2.8</v>
      </c>
      <c r="J190" s="40">
        <v>251.71</v>
      </c>
      <c r="K190" s="41" t="s">
        <v>79</v>
      </c>
      <c r="L190" s="40">
        <v>43.68</v>
      </c>
    </row>
    <row r="191" spans="1:12" ht="25.5" x14ac:dyDescent="0.25">
      <c r="A191" s="23"/>
      <c r="B191" s="15"/>
      <c r="C191" s="11"/>
      <c r="D191" s="6" t="s">
        <v>20</v>
      </c>
      <c r="E191" s="42" t="s">
        <v>78</v>
      </c>
      <c r="F191" s="43">
        <v>25</v>
      </c>
      <c r="G191" s="43">
        <v>0.53</v>
      </c>
      <c r="H191" s="43">
        <v>0.7</v>
      </c>
      <c r="I191" s="43">
        <v>2.79</v>
      </c>
      <c r="J191" s="43">
        <v>19.46</v>
      </c>
      <c r="K191" s="44" t="s">
        <v>80</v>
      </c>
      <c r="L191" s="43">
        <v>9.17</v>
      </c>
    </row>
    <row r="192" spans="1:12" ht="15" x14ac:dyDescent="0.25">
      <c r="A192" s="23"/>
      <c r="B192" s="15"/>
      <c r="C192" s="11"/>
      <c r="D192" s="7" t="s">
        <v>21</v>
      </c>
      <c r="E192" s="42" t="s">
        <v>46</v>
      </c>
      <c r="F192" s="43" t="s">
        <v>47</v>
      </c>
      <c r="G192" s="43">
        <v>0.25</v>
      </c>
      <c r="H192" s="43">
        <v>0.05</v>
      </c>
      <c r="I192" s="43">
        <v>14.08</v>
      </c>
      <c r="J192" s="43">
        <v>55.73</v>
      </c>
      <c r="K192" s="44" t="s">
        <v>81</v>
      </c>
      <c r="L192" s="43">
        <v>4.75</v>
      </c>
    </row>
    <row r="193" spans="1:12" ht="15" x14ac:dyDescent="0.25">
      <c r="A193" s="23"/>
      <c r="B193" s="15"/>
      <c r="C193" s="11"/>
      <c r="D193" s="7" t="s">
        <v>22</v>
      </c>
      <c r="E193" s="42" t="s">
        <v>48</v>
      </c>
      <c r="F193" s="43">
        <v>20</v>
      </c>
      <c r="G193" s="43">
        <v>1.49</v>
      </c>
      <c r="H193" s="43">
        <v>0.16</v>
      </c>
      <c r="I193" s="43">
        <v>10.15</v>
      </c>
      <c r="J193" s="43">
        <v>48.06</v>
      </c>
      <c r="K193" s="44" t="s">
        <v>43</v>
      </c>
      <c r="L193" s="43">
        <v>2.16</v>
      </c>
    </row>
    <row r="194" spans="1:12" ht="15" x14ac:dyDescent="0.25">
      <c r="A194" s="23"/>
      <c r="B194" s="15"/>
      <c r="C194" s="11"/>
      <c r="D194" s="7" t="s">
        <v>55</v>
      </c>
      <c r="E194" s="42" t="s">
        <v>41</v>
      </c>
      <c r="F194" s="43">
        <v>20</v>
      </c>
      <c r="G194" s="43">
        <v>1.23</v>
      </c>
      <c r="H194" s="43">
        <v>0.24</v>
      </c>
      <c r="I194" s="43">
        <v>8.17</v>
      </c>
      <c r="J194" s="43">
        <v>37.9</v>
      </c>
      <c r="K194" s="44" t="s">
        <v>43</v>
      </c>
      <c r="L194" s="43">
        <v>1.44</v>
      </c>
    </row>
    <row r="195" spans="1:12" ht="15" x14ac:dyDescent="0.25">
      <c r="A195" s="23"/>
      <c r="B195" s="15"/>
      <c r="C195" s="11"/>
      <c r="D195" s="7" t="s">
        <v>55</v>
      </c>
      <c r="E195" s="42" t="s">
        <v>56</v>
      </c>
      <c r="F195" s="43">
        <v>60</v>
      </c>
      <c r="G195" s="43">
        <v>3.7</v>
      </c>
      <c r="H195" s="43">
        <v>1.82</v>
      </c>
      <c r="I195" s="43">
        <v>36.47</v>
      </c>
      <c r="J195" s="43">
        <v>173.6</v>
      </c>
      <c r="K195" s="44"/>
      <c r="L195" s="43">
        <v>24</v>
      </c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.75" customHeight="1" x14ac:dyDescent="0.25">
      <c r="A198" s="24"/>
      <c r="B198" s="17"/>
      <c r="C198" s="8"/>
      <c r="D198" s="18" t="s">
        <v>32</v>
      </c>
      <c r="E198" s="9"/>
      <c r="F198" s="19">
        <v>502</v>
      </c>
      <c r="G198" s="19">
        <f t="shared" ref="G198:J198" si="86">SUM(G190:G197)</f>
        <v>22.429999999999996</v>
      </c>
      <c r="H198" s="19">
        <f t="shared" si="86"/>
        <v>22.98</v>
      </c>
      <c r="I198" s="19">
        <f t="shared" si="86"/>
        <v>74.460000000000008</v>
      </c>
      <c r="J198" s="19">
        <f t="shared" si="86"/>
        <v>586.46</v>
      </c>
      <c r="K198" s="25"/>
      <c r="L198" s="19">
        <f t="shared" ref="L198" si="87">SUM(L190:L197)</f>
        <v>85.2</v>
      </c>
    </row>
    <row r="199" spans="1:12" ht="15" x14ac:dyDescent="0.25">
      <c r="A199" s="26">
        <f>A190</f>
        <v>2</v>
      </c>
      <c r="B199" s="13">
        <f>B190</f>
        <v>5</v>
      </c>
      <c r="C199" s="10" t="s">
        <v>24</v>
      </c>
      <c r="D199" s="7" t="s">
        <v>25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26</v>
      </c>
      <c r="E200" s="42" t="s">
        <v>134</v>
      </c>
      <c r="F200" s="43" t="s">
        <v>51</v>
      </c>
      <c r="G200" s="43">
        <v>2.21</v>
      </c>
      <c r="H200" s="43">
        <v>6.33</v>
      </c>
      <c r="I200" s="43">
        <v>13.34</v>
      </c>
      <c r="J200" s="43">
        <v>116.09</v>
      </c>
      <c r="K200" s="44" t="s">
        <v>120</v>
      </c>
      <c r="L200" s="43">
        <v>33.119999999999997</v>
      </c>
    </row>
    <row r="201" spans="1:12" ht="25.5" x14ac:dyDescent="0.25">
      <c r="A201" s="23"/>
      <c r="B201" s="15"/>
      <c r="C201" s="11"/>
      <c r="D201" s="7" t="s">
        <v>27</v>
      </c>
      <c r="E201" s="42" t="s">
        <v>135</v>
      </c>
      <c r="F201" s="43" t="s">
        <v>100</v>
      </c>
      <c r="G201" s="43">
        <v>18.22</v>
      </c>
      <c r="H201" s="43">
        <v>9.91</v>
      </c>
      <c r="I201" s="43">
        <v>8.3699999999999992</v>
      </c>
      <c r="J201" s="43">
        <v>222.12</v>
      </c>
      <c r="K201" s="44" t="s">
        <v>40</v>
      </c>
      <c r="L201" s="43">
        <v>54.36</v>
      </c>
    </row>
    <row r="202" spans="1:12" ht="15" x14ac:dyDescent="0.25">
      <c r="A202" s="23"/>
      <c r="B202" s="15"/>
      <c r="C202" s="11"/>
      <c r="D202" s="7" t="s">
        <v>28</v>
      </c>
      <c r="E202" s="42" t="s">
        <v>58</v>
      </c>
      <c r="F202" s="43">
        <v>150</v>
      </c>
      <c r="G202" s="43">
        <v>3.21</v>
      </c>
      <c r="H202" s="50">
        <v>5.49</v>
      </c>
      <c r="I202" s="43">
        <v>23.38</v>
      </c>
      <c r="J202" s="43">
        <v>154.41999999999999</v>
      </c>
      <c r="K202" s="44" t="s">
        <v>88</v>
      </c>
      <c r="L202" s="43">
        <v>25.17</v>
      </c>
    </row>
    <row r="203" spans="1:12" ht="15" x14ac:dyDescent="0.25">
      <c r="A203" s="23"/>
      <c r="B203" s="15"/>
      <c r="C203" s="11"/>
      <c r="D203" s="7" t="s">
        <v>29</v>
      </c>
      <c r="E203" s="42" t="s">
        <v>102</v>
      </c>
      <c r="F203" s="43">
        <v>200</v>
      </c>
      <c r="G203" s="43">
        <v>0.22</v>
      </c>
      <c r="H203" s="43">
        <v>0</v>
      </c>
      <c r="I203" s="43">
        <v>16.309999999999999</v>
      </c>
      <c r="J203" s="43">
        <v>62.87</v>
      </c>
      <c r="K203" s="44" t="s">
        <v>40</v>
      </c>
      <c r="L203" s="43">
        <v>12.26</v>
      </c>
    </row>
    <row r="204" spans="1:12" ht="15" x14ac:dyDescent="0.25">
      <c r="A204" s="23"/>
      <c r="B204" s="15"/>
      <c r="C204" s="11"/>
      <c r="D204" s="7" t="s">
        <v>30</v>
      </c>
      <c r="E204" s="42" t="s">
        <v>48</v>
      </c>
      <c r="F204" s="43">
        <v>40</v>
      </c>
      <c r="G204" s="43">
        <v>2.98</v>
      </c>
      <c r="H204" s="43">
        <v>0.31</v>
      </c>
      <c r="I204" s="43">
        <v>20.309999999999999</v>
      </c>
      <c r="J204" s="43">
        <v>96.12</v>
      </c>
      <c r="K204" s="44" t="s">
        <v>43</v>
      </c>
      <c r="L204" s="43">
        <v>1.44</v>
      </c>
    </row>
    <row r="205" spans="1:12" ht="15" x14ac:dyDescent="0.25">
      <c r="A205" s="23"/>
      <c r="B205" s="15"/>
      <c r="C205" s="11"/>
      <c r="D205" s="7" t="s">
        <v>31</v>
      </c>
      <c r="E205" s="42" t="s">
        <v>41</v>
      </c>
      <c r="F205" s="43">
        <v>30</v>
      </c>
      <c r="G205" s="43">
        <v>2.29</v>
      </c>
      <c r="H205" s="43">
        <v>0.24</v>
      </c>
      <c r="I205" s="43">
        <v>15.23</v>
      </c>
      <c r="J205" s="43">
        <v>72.09</v>
      </c>
      <c r="K205" s="44" t="s">
        <v>43</v>
      </c>
      <c r="L205" s="43">
        <v>1.44</v>
      </c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6"/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4"/>
      <c r="B208" s="17"/>
      <c r="C208" s="8"/>
      <c r="D208" s="18" t="s">
        <v>32</v>
      </c>
      <c r="E208" s="9"/>
      <c r="F208" s="19">
        <v>805</v>
      </c>
      <c r="G208" s="19">
        <f t="shared" ref="G208:J208" si="88">SUM(G199:G207)</f>
        <v>29.13</v>
      </c>
      <c r="H208" s="19">
        <f t="shared" si="88"/>
        <v>22.28</v>
      </c>
      <c r="I208" s="19">
        <f t="shared" si="88"/>
        <v>96.940000000000012</v>
      </c>
      <c r="J208" s="19">
        <f t="shared" si="88"/>
        <v>723.71</v>
      </c>
      <c r="K208" s="25"/>
      <c r="L208" s="19">
        <f t="shared" ref="L208" si="89">SUM(L199:L207)</f>
        <v>127.78999999999999</v>
      </c>
    </row>
    <row r="209" spans="1:12" ht="15" x14ac:dyDescent="0.2">
      <c r="A209" s="29">
        <f>A190</f>
        <v>2</v>
      </c>
      <c r="B209" s="30">
        <f>B190</f>
        <v>5</v>
      </c>
      <c r="C209" s="57" t="s">
        <v>4</v>
      </c>
      <c r="D209" s="58"/>
      <c r="E209" s="31"/>
      <c r="F209" s="32">
        <f>F198+F208</f>
        <v>1307</v>
      </c>
      <c r="G209" s="32">
        <f t="shared" ref="G209" si="90">G198+G208</f>
        <v>51.559999999999995</v>
      </c>
      <c r="H209" s="32">
        <f t="shared" ref="H209" si="91">H198+H208</f>
        <v>45.260000000000005</v>
      </c>
      <c r="I209" s="32">
        <f t="shared" ref="I209" si="92">I198+I208</f>
        <v>171.40000000000003</v>
      </c>
      <c r="J209" s="32">
        <f t="shared" ref="J209:L209" si="93">J198+J208</f>
        <v>1310.17</v>
      </c>
      <c r="K209" s="32"/>
      <c r="L209" s="32">
        <f t="shared" si="93"/>
        <v>212.99</v>
      </c>
    </row>
    <row r="210" spans="1:12" x14ac:dyDescent="0.2">
      <c r="A210" s="27"/>
      <c r="B210" s="28"/>
      <c r="C210" s="59" t="s">
        <v>5</v>
      </c>
      <c r="D210" s="59"/>
      <c r="E210" s="59"/>
      <c r="F210" s="34">
        <f>(F25+F46+F66+F87+F107+F127+F148+F168+F189+F209)/(IF(F25=0,0,1)+IF(F46=0,0,1)+IF(F66=0,0,1)+IF(F87=0,0,1)+IF(F107=0,0,1)+IF(F127=0,0,1)+IF(F148=0,0,1)+IF(F168=0,0,1)+IF(F189=0,0,1)+IF(F209=0,0,1))</f>
        <v>1310.0999999999999</v>
      </c>
      <c r="G210" s="34">
        <f t="shared" ref="G210:J210" si="94">(G25+G46+G66+G87+G107+G127+G148+G168+G189+G209)/(IF(G25=0,0,1)+IF(G46=0,0,1)+IF(G66=0,0,1)+IF(G87=0,0,1)+IF(G107=0,0,1)+IF(G127=0,0,1)+IF(G148=0,0,1)+IF(G168=0,0,1)+IF(G189=0,0,1)+IF(G209=0,0,1))</f>
        <v>54.960999999999991</v>
      </c>
      <c r="H210" s="34">
        <f t="shared" si="94"/>
        <v>51.847000000000001</v>
      </c>
      <c r="I210" s="34">
        <f t="shared" si="94"/>
        <v>177.44800000000004</v>
      </c>
      <c r="J210" s="34">
        <f t="shared" si="94"/>
        <v>1328.9860000000001</v>
      </c>
      <c r="K210" s="34"/>
      <c r="L210" s="34">
        <f t="shared" ref="L210" si="95">(L25+L46+L66+L87+L107+L127+L148+L168+L189+L209)/(IF(L25=0,0,1)+IF(L46=0,0,1)+IF(L66=0,0,1)+IF(L87=0,0,1)+IF(L107=0,0,1)+IF(L127=0,0,1)+IF(L148=0,0,1)+IF(L168=0,0,1)+IF(L189=0,0,1)+IF(L209=0,0,1))</f>
        <v>212.99</v>
      </c>
    </row>
  </sheetData>
  <mergeCells count="14">
    <mergeCell ref="C1:E1"/>
    <mergeCell ref="H1:K1"/>
    <mergeCell ref="H2:K2"/>
    <mergeCell ref="C46:D46"/>
    <mergeCell ref="C66:D66"/>
    <mergeCell ref="C87:D87"/>
    <mergeCell ref="C107:D107"/>
    <mergeCell ref="C25:D25"/>
    <mergeCell ref="C210:E210"/>
    <mergeCell ref="C209:D209"/>
    <mergeCell ref="C127:D127"/>
    <mergeCell ref="C148:D148"/>
    <mergeCell ref="C168:D168"/>
    <mergeCell ref="C189:D1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Катаев</cp:lastModifiedBy>
  <dcterms:created xsi:type="dcterms:W3CDTF">2022-05-16T14:23:56Z</dcterms:created>
  <dcterms:modified xsi:type="dcterms:W3CDTF">2025-10-20T05:29:55Z</dcterms:modified>
</cp:coreProperties>
</file>